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defaultThemeVersion="124226"/>
  <xr:revisionPtr revIDLastSave="0" documentId="13_ncr:1_{4E9A7EFB-1503-4E6D-9781-1E7F14B8865A}" xr6:coauthVersionLast="47" xr6:coauthVersionMax="47" xr10:uidLastSave="{00000000-0000-0000-0000-000000000000}"/>
  <bookViews>
    <workbookView xWindow="-120" yWindow="-120" windowWidth="20730" windowHeight="11160" tabRatio="855" activeTab="2" xr2:uid="{00000000-000D-0000-FFFF-FFFF00000000}"/>
  </bookViews>
  <sheets>
    <sheet name="Budget 2025-26" sheetId="1" r:id="rId1"/>
    <sheet name="Form BM-06" sheetId="2" r:id="rId2"/>
    <sheet name="Revenue" sheetId="21" r:id="rId3"/>
    <sheet name="Costs" sheetId="22" r:id="rId4"/>
    <sheet name="JUSTIFICATION" sheetId="6" r:id="rId5"/>
    <sheet name="Gas" sheetId="8" r:id="rId6"/>
    <sheet name="Electricity" sheetId="9" r:id="rId7"/>
    <sheet name="POL" sheetId="10" r:id="rId8"/>
    <sheet name="Services Rendered" sheetId="11" r:id="rId9"/>
    <sheet name="Drugs and Medicine" sheetId="12" r:id="rId10"/>
    <sheet name="Cost of Other Store" sheetId="13" r:id="rId11"/>
    <sheet name="Bedding and Clothing" sheetId="14" r:id="rId12"/>
    <sheet name="X-Ray Films" sheetId="15" r:id="rId13"/>
    <sheet name="LPR" sheetId="16" r:id="rId14"/>
    <sheet name="R &amp; M of Machinery &amp; Equipment" sheetId="17" r:id="rId15"/>
    <sheet name="R &amp; M of Building and Structure" sheetId="20" r:id="rId16"/>
    <sheet name="R &amp; M of Med and Lab Equipment" sheetId="18" r:id="rId17"/>
  </sheets>
  <externalReferences>
    <externalReference r:id="rId18"/>
  </externalReferences>
  <definedNames>
    <definedName name="a" localSheetId="11">'[1]G (2)'!#REF!</definedName>
    <definedName name="a" localSheetId="10">'[1]G (2)'!#REF!</definedName>
    <definedName name="a" localSheetId="6">'[1]G (2)'!#REF!</definedName>
    <definedName name="a" localSheetId="5">'[1]G (2)'!#REF!</definedName>
    <definedName name="a" localSheetId="15">'[1]G (2)'!#REF!</definedName>
    <definedName name="a" localSheetId="14">'[1]G (2)'!#REF!</definedName>
    <definedName name="a" localSheetId="16">'[1]G (2)'!#REF!</definedName>
    <definedName name="a" localSheetId="12">'[1]G (2)'!#REF!</definedName>
    <definedName name="a">'[1]G (2)'!#REF!</definedName>
    <definedName name="aaa" localSheetId="11">'[1]G (2)'!#REF!</definedName>
    <definedName name="aaa" localSheetId="10">'[1]G (2)'!#REF!</definedName>
    <definedName name="aaa" localSheetId="6">'[1]G (2)'!#REF!</definedName>
    <definedName name="aaa" localSheetId="5">'[1]G (2)'!#REF!</definedName>
    <definedName name="aaa" localSheetId="15">'[1]G (2)'!#REF!</definedName>
    <definedName name="aaa" localSheetId="14">'[1]G (2)'!#REF!</definedName>
    <definedName name="aaa" localSheetId="16">'[1]G (2)'!#REF!</definedName>
    <definedName name="aaa" localSheetId="12">'[1]G (2)'!#REF!</definedName>
    <definedName name="aaa">'[1]G (2)'!#REF!</definedName>
    <definedName name="arial" localSheetId="11">#REF!</definedName>
    <definedName name="arial" localSheetId="10">#REF!</definedName>
    <definedName name="arial" localSheetId="6">#REF!</definedName>
    <definedName name="arial" localSheetId="5">#REF!</definedName>
    <definedName name="arial" localSheetId="15">#REF!</definedName>
    <definedName name="arial" localSheetId="14">#REF!</definedName>
    <definedName name="arial" localSheetId="16">#REF!</definedName>
    <definedName name="arial" localSheetId="12">#REF!</definedName>
    <definedName name="arial">#REF!</definedName>
    <definedName name="arrr" localSheetId="11">'[1]G (2)'!#REF!</definedName>
    <definedName name="arrr" localSheetId="10">'[1]G (2)'!#REF!</definedName>
    <definedName name="arrr" localSheetId="6">'[1]G (2)'!#REF!</definedName>
    <definedName name="arrr" localSheetId="5">'[1]G (2)'!#REF!</definedName>
    <definedName name="arrr" localSheetId="15">'[1]G (2)'!#REF!</definedName>
    <definedName name="arrr" localSheetId="14">'[1]G (2)'!#REF!</definedName>
    <definedName name="arrr" localSheetId="16">'[1]G (2)'!#REF!</definedName>
    <definedName name="arrr" localSheetId="12">'[1]G (2)'!#REF!</definedName>
    <definedName name="arrr">'[1]G (2)'!#REF!</definedName>
    <definedName name="as" localSheetId="11">'[1]G (2)'!#REF!</definedName>
    <definedName name="as" localSheetId="10">'[1]G (2)'!#REF!</definedName>
    <definedName name="as" localSheetId="6">'[1]G (2)'!#REF!</definedName>
    <definedName name="as" localSheetId="5">'[1]G (2)'!#REF!</definedName>
    <definedName name="as" localSheetId="15">'[1]G (2)'!#REF!</definedName>
    <definedName name="as" localSheetId="14">'[1]G (2)'!#REF!</definedName>
    <definedName name="as" localSheetId="16">'[1]G (2)'!#REF!</definedName>
    <definedName name="as" localSheetId="12">'[1]G (2)'!#REF!</definedName>
    <definedName name="as">'[1]G (2)'!#REF!</definedName>
    <definedName name="b" localSheetId="11">'[1]G (2)'!#REF!</definedName>
    <definedName name="b" localSheetId="10">'[1]G (2)'!#REF!</definedName>
    <definedName name="b" localSheetId="6">'[1]G (2)'!#REF!</definedName>
    <definedName name="b" localSheetId="5">'[1]G (2)'!#REF!</definedName>
    <definedName name="b" localSheetId="15">'[1]G (2)'!#REF!</definedName>
    <definedName name="b" localSheetId="14">'[1]G (2)'!#REF!</definedName>
    <definedName name="b" localSheetId="16">'[1]G (2)'!#REF!</definedName>
    <definedName name="b" localSheetId="12">'[1]G (2)'!#REF!</definedName>
    <definedName name="b">'[1]G (2)'!#REF!</definedName>
    <definedName name="bbb" localSheetId="11">'[1]G (2)'!#REF!</definedName>
    <definedName name="bbb" localSheetId="10">'[1]G (2)'!#REF!</definedName>
    <definedName name="bbb" localSheetId="6">'[1]G (2)'!#REF!</definedName>
    <definedName name="bbb" localSheetId="5">'[1]G (2)'!#REF!</definedName>
    <definedName name="bbb" localSheetId="15">'[1]G (2)'!#REF!</definedName>
    <definedName name="bbb" localSheetId="14">'[1]G (2)'!#REF!</definedName>
    <definedName name="bbb" localSheetId="16">'[1]G (2)'!#REF!</definedName>
    <definedName name="bbb" localSheetId="12">'[1]G (2)'!#REF!</definedName>
    <definedName name="bbb">'[1]G (2)'!#REF!</definedName>
    <definedName name="bold" localSheetId="11">'[1]G (2)'!#REF!</definedName>
    <definedName name="bold" localSheetId="10">'[1]G (2)'!#REF!</definedName>
    <definedName name="bold" localSheetId="6">'[1]G (2)'!#REF!</definedName>
    <definedName name="bold" localSheetId="5">'[1]G (2)'!#REF!</definedName>
    <definedName name="bold" localSheetId="15">'[1]G (2)'!#REF!</definedName>
    <definedName name="bold" localSheetId="14">'[1]G (2)'!#REF!</definedName>
    <definedName name="bold" localSheetId="16">'[1]G (2)'!#REF!</definedName>
    <definedName name="bold" localSheetId="12">'[1]G (2)'!#REF!</definedName>
    <definedName name="bold">'[1]G (2)'!#REF!</definedName>
    <definedName name="cc" localSheetId="11">'[1]G (2)'!#REF!</definedName>
    <definedName name="cc" localSheetId="10">'[1]G (2)'!#REF!</definedName>
    <definedName name="cc" localSheetId="6">'[1]G (2)'!#REF!</definedName>
    <definedName name="cc" localSheetId="5">'[1]G (2)'!#REF!</definedName>
    <definedName name="cc" localSheetId="15">'[1]G (2)'!#REF!</definedName>
    <definedName name="cc" localSheetId="14">'[1]G (2)'!#REF!</definedName>
    <definedName name="cc" localSheetId="16">'[1]G (2)'!#REF!</definedName>
    <definedName name="cc" localSheetId="12">'[1]G (2)'!#REF!</definedName>
    <definedName name="cc">'[1]G (2)'!#REF!</definedName>
    <definedName name="d" localSheetId="11">'[1]G (2)'!#REF!</definedName>
    <definedName name="d" localSheetId="10">'[1]G (2)'!#REF!</definedName>
    <definedName name="d" localSheetId="6">'[1]G (2)'!#REF!</definedName>
    <definedName name="d" localSheetId="5">'[1]G (2)'!#REF!</definedName>
    <definedName name="d" localSheetId="15">'[1]G (2)'!#REF!</definedName>
    <definedName name="d" localSheetId="14">'[1]G (2)'!#REF!</definedName>
    <definedName name="d" localSheetId="16">'[1]G (2)'!#REF!</definedName>
    <definedName name="d" localSheetId="12">'[1]G (2)'!#REF!</definedName>
    <definedName name="d">'[1]G (2)'!#REF!</definedName>
    <definedName name="_xlnm.Database" localSheetId="11">#REF!</definedName>
    <definedName name="_xlnm.Database" localSheetId="10">#REF!</definedName>
    <definedName name="_xlnm.Database" localSheetId="6">#REF!</definedName>
    <definedName name="_xlnm.Database" localSheetId="5">#REF!</definedName>
    <definedName name="_xlnm.Database" localSheetId="15">#REF!</definedName>
    <definedName name="_xlnm.Database" localSheetId="14">#REF!</definedName>
    <definedName name="_xlnm.Database" localSheetId="16">#REF!</definedName>
    <definedName name="_xlnm.Database" localSheetId="12">#REF!</definedName>
    <definedName name="_xlnm.Database">#REF!</definedName>
    <definedName name="e" localSheetId="11">'[1]G (2)'!#REF!</definedName>
    <definedName name="e" localSheetId="10">'[1]G (2)'!#REF!</definedName>
    <definedName name="e" localSheetId="6">'[1]G (2)'!#REF!</definedName>
    <definedName name="e" localSheetId="5">'[1]G (2)'!#REF!</definedName>
    <definedName name="e" localSheetId="15">'[1]G (2)'!#REF!</definedName>
    <definedName name="e" localSheetId="14">'[1]G (2)'!#REF!</definedName>
    <definedName name="e" localSheetId="16">'[1]G (2)'!#REF!</definedName>
    <definedName name="e" localSheetId="12">'[1]G (2)'!#REF!</definedName>
    <definedName name="e">'[1]G (2)'!#REF!</definedName>
    <definedName name="f" localSheetId="11">'[1]G (2)'!#REF!</definedName>
    <definedName name="f" localSheetId="10">'[1]G (2)'!#REF!</definedName>
    <definedName name="f" localSheetId="6">'[1]G (2)'!#REF!</definedName>
    <definedName name="f" localSheetId="5">'[1]G (2)'!#REF!</definedName>
    <definedName name="f" localSheetId="15">'[1]G (2)'!#REF!</definedName>
    <definedName name="f" localSheetId="14">'[1]G (2)'!#REF!</definedName>
    <definedName name="f" localSheetId="16">'[1]G (2)'!#REF!</definedName>
    <definedName name="f" localSheetId="12">'[1]G (2)'!#REF!</definedName>
    <definedName name="f">'[1]G (2)'!#REF!</definedName>
    <definedName name="f." localSheetId="11">#REF!</definedName>
    <definedName name="f." localSheetId="10">#REF!</definedName>
    <definedName name="f." localSheetId="6">#REF!</definedName>
    <definedName name="f." localSheetId="5">#REF!</definedName>
    <definedName name="f." localSheetId="15">#REF!</definedName>
    <definedName name="f." localSheetId="14">#REF!</definedName>
    <definedName name="f." localSheetId="16">#REF!</definedName>
    <definedName name="f." localSheetId="12">#REF!</definedName>
    <definedName name="f.">#REF!</definedName>
    <definedName name="Farhan" localSheetId="11">#REF!</definedName>
    <definedName name="Farhan" localSheetId="10">#REF!</definedName>
    <definedName name="Farhan" localSheetId="6">#REF!</definedName>
    <definedName name="Farhan" localSheetId="5">#REF!</definedName>
    <definedName name="Farhan" localSheetId="15">#REF!</definedName>
    <definedName name="Farhan" localSheetId="14">#REF!</definedName>
    <definedName name="Farhan" localSheetId="16">#REF!</definedName>
    <definedName name="Farhan" localSheetId="12">#REF!</definedName>
    <definedName name="Farhan">#REF!</definedName>
    <definedName name="Final" localSheetId="11">#REF!</definedName>
    <definedName name="Final" localSheetId="10">#REF!</definedName>
    <definedName name="Final" localSheetId="6">#REF!</definedName>
    <definedName name="Final" localSheetId="5">#REF!</definedName>
    <definedName name="Final" localSheetId="15">#REF!</definedName>
    <definedName name="Final" localSheetId="14">#REF!</definedName>
    <definedName name="Final" localSheetId="16">#REF!</definedName>
    <definedName name="Final" localSheetId="12">#REF!</definedName>
    <definedName name="Final">#REF!</definedName>
    <definedName name="g" localSheetId="11">'[1]G (2)'!#REF!</definedName>
    <definedName name="g" localSheetId="10">'[1]G (2)'!#REF!</definedName>
    <definedName name="g" localSheetId="6">'[1]G (2)'!#REF!</definedName>
    <definedName name="g" localSheetId="5">'[1]G (2)'!#REF!</definedName>
    <definedName name="g" localSheetId="15">'[1]G (2)'!#REF!</definedName>
    <definedName name="g" localSheetId="14">'[1]G (2)'!#REF!</definedName>
    <definedName name="g" localSheetId="16">'[1]G (2)'!#REF!</definedName>
    <definedName name="g" localSheetId="12">'[1]G (2)'!#REF!</definedName>
    <definedName name="g">'[1]G (2)'!#REF!</definedName>
    <definedName name="Gn" localSheetId="11">#REF!</definedName>
    <definedName name="Gn" localSheetId="10">#REF!</definedName>
    <definedName name="Gn" localSheetId="6">#REF!</definedName>
    <definedName name="Gn" localSheetId="5">#REF!</definedName>
    <definedName name="Gn" localSheetId="15">#REF!</definedName>
    <definedName name="Gn" localSheetId="14">#REF!</definedName>
    <definedName name="Gn" localSheetId="16">#REF!</definedName>
    <definedName name="Gn" localSheetId="12">#REF!</definedName>
    <definedName name="Gn">#REF!</definedName>
    <definedName name="h" localSheetId="11">'[1]G (2)'!#REF!</definedName>
    <definedName name="h" localSheetId="10">'[1]G (2)'!#REF!</definedName>
    <definedName name="h" localSheetId="6">'[1]G (2)'!#REF!</definedName>
    <definedName name="h" localSheetId="5">'[1]G (2)'!#REF!</definedName>
    <definedName name="h" localSheetId="15">'[1]G (2)'!#REF!</definedName>
    <definedName name="h" localSheetId="14">'[1]G (2)'!#REF!</definedName>
    <definedName name="h" localSheetId="16">'[1]G (2)'!#REF!</definedName>
    <definedName name="h" localSheetId="12">'[1]G (2)'!#REF!</definedName>
    <definedName name="h">'[1]G (2)'!#REF!</definedName>
    <definedName name="i" localSheetId="11">'[1]G (2)'!#REF!</definedName>
    <definedName name="i" localSheetId="10">'[1]G (2)'!#REF!</definedName>
    <definedName name="i" localSheetId="6">'[1]G (2)'!#REF!</definedName>
    <definedName name="i" localSheetId="5">'[1]G (2)'!#REF!</definedName>
    <definedName name="i" localSheetId="15">'[1]G (2)'!#REF!</definedName>
    <definedName name="i" localSheetId="14">'[1]G (2)'!#REF!</definedName>
    <definedName name="i" localSheetId="16">'[1]G (2)'!#REF!</definedName>
    <definedName name="i" localSheetId="12">'[1]G (2)'!#REF!</definedName>
    <definedName name="i">'[1]G (2)'!#REF!</definedName>
    <definedName name="j" localSheetId="11">'[1]G (2)'!#REF!</definedName>
    <definedName name="j" localSheetId="10">'[1]G (2)'!#REF!</definedName>
    <definedName name="j" localSheetId="6">'[1]G (2)'!#REF!</definedName>
    <definedName name="j" localSheetId="5">'[1]G (2)'!#REF!</definedName>
    <definedName name="j" localSheetId="15">'[1]G (2)'!#REF!</definedName>
    <definedName name="j" localSheetId="14">'[1]G (2)'!#REF!</definedName>
    <definedName name="j" localSheetId="16">'[1]G (2)'!#REF!</definedName>
    <definedName name="j" localSheetId="12">'[1]G (2)'!#REF!</definedName>
    <definedName name="j">'[1]G (2)'!#REF!</definedName>
    <definedName name="k" localSheetId="11">'[1]G (2)'!#REF!</definedName>
    <definedName name="k" localSheetId="10">'[1]G (2)'!#REF!</definedName>
    <definedName name="k" localSheetId="6">'[1]G (2)'!#REF!</definedName>
    <definedName name="k" localSheetId="5">'[1]G (2)'!#REF!</definedName>
    <definedName name="k" localSheetId="15">'[1]G (2)'!#REF!</definedName>
    <definedName name="k" localSheetId="14">'[1]G (2)'!#REF!</definedName>
    <definedName name="k" localSheetId="16">'[1]G (2)'!#REF!</definedName>
    <definedName name="k" localSheetId="12">'[1]G (2)'!#REF!</definedName>
    <definedName name="k">'[1]G (2)'!#REF!</definedName>
    <definedName name="_xlnm.Print_Area" localSheetId="0">'Budget 2025-26'!$B$1:$O$185</definedName>
    <definedName name="_xlnm.Print_Area" localSheetId="6">Electricity!$A$1:$L$45</definedName>
    <definedName name="_xlnm.Print_Area" localSheetId="5">Gas!$A$1:$L$45</definedName>
    <definedName name="_xlnm.Print_Area" localSheetId="7">POL!$A$1:$M$60</definedName>
    <definedName name="_xlnm.Print_Titles" localSheetId="0">'Budget 2025-26'!$8:$9</definedName>
    <definedName name="ssddd" localSheetId="11">'[1]G (2)'!#REF!</definedName>
    <definedName name="ssddd" localSheetId="10">'[1]G (2)'!#REF!</definedName>
    <definedName name="ssddd" localSheetId="6">'[1]G (2)'!#REF!</definedName>
    <definedName name="ssddd" localSheetId="5">'[1]G (2)'!#REF!</definedName>
    <definedName name="ssddd" localSheetId="15">'[1]G (2)'!#REF!</definedName>
    <definedName name="ssddd" localSheetId="14">'[1]G (2)'!#REF!</definedName>
    <definedName name="ssddd" localSheetId="16">'[1]G (2)'!#REF!</definedName>
    <definedName name="ssddd" localSheetId="12">'[1]G (2)'!#REF!</definedName>
    <definedName name="ssddd">'[1]G (2)'!#REF!</definedName>
    <definedName name="time" localSheetId="11">'[1]G (2)'!#REF!</definedName>
    <definedName name="time" localSheetId="10">'[1]G (2)'!#REF!</definedName>
    <definedName name="time" localSheetId="6">'[1]G (2)'!#REF!</definedName>
    <definedName name="time" localSheetId="5">'[1]G (2)'!#REF!</definedName>
    <definedName name="time" localSheetId="15">'[1]G (2)'!#REF!</definedName>
    <definedName name="time" localSheetId="14">'[1]G (2)'!#REF!</definedName>
    <definedName name="time" localSheetId="16">'[1]G (2)'!#REF!</definedName>
    <definedName name="time" localSheetId="12">'[1]G (2)'!#REF!</definedName>
    <definedName name="time">'[1]G (2)'!#REF!</definedName>
    <definedName name="times" localSheetId="11">'[1]G (2)'!#REF!</definedName>
    <definedName name="times" localSheetId="10">'[1]G (2)'!#REF!</definedName>
    <definedName name="times" localSheetId="6">'[1]G (2)'!#REF!</definedName>
    <definedName name="times" localSheetId="5">'[1]G (2)'!#REF!</definedName>
    <definedName name="times" localSheetId="15">'[1]G (2)'!#REF!</definedName>
    <definedName name="times" localSheetId="14">'[1]G (2)'!#REF!</definedName>
    <definedName name="times" localSheetId="16">'[1]G (2)'!#REF!</definedName>
    <definedName name="times" localSheetId="12">'[1]G (2)'!#REF!</definedName>
    <definedName name="times">'[1]G (2)'!#REF!</definedName>
    <definedName name="x" localSheetId="11">'[1]G (2)'!#REF!</definedName>
    <definedName name="x" localSheetId="10">'[1]G (2)'!#REF!</definedName>
    <definedName name="x" localSheetId="6">'[1]G (2)'!#REF!</definedName>
    <definedName name="x" localSheetId="5">'[1]G (2)'!#REF!</definedName>
    <definedName name="x" localSheetId="15">'[1]G (2)'!#REF!</definedName>
    <definedName name="x" localSheetId="14">'[1]G (2)'!#REF!</definedName>
    <definedName name="x" localSheetId="16">'[1]G (2)'!#REF!</definedName>
    <definedName name="x" localSheetId="12">'[1]G (2)'!#REF!</definedName>
    <definedName name="x">'[1]G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22" l="1"/>
  <c r="G29" i="22"/>
  <c r="E29" i="22"/>
  <c r="C29" i="22"/>
  <c r="M28" i="22"/>
  <c r="K28" i="22"/>
  <c r="M27" i="22"/>
  <c r="K27" i="22"/>
  <c r="M26" i="22"/>
  <c r="K26" i="22"/>
  <c r="M25" i="22"/>
  <c r="K25" i="22"/>
  <c r="M24" i="22"/>
  <c r="K24" i="22"/>
  <c r="M23" i="22"/>
  <c r="K23" i="22"/>
  <c r="M22" i="22"/>
  <c r="K22" i="22"/>
  <c r="M21" i="22"/>
  <c r="K21" i="22"/>
  <c r="M20" i="22"/>
  <c r="K20" i="22"/>
  <c r="M19" i="22"/>
  <c r="M29" i="22" s="1"/>
  <c r="K19" i="22"/>
  <c r="I17" i="22"/>
  <c r="I31" i="22" s="1"/>
  <c r="G17" i="22"/>
  <c r="G31" i="22" s="1"/>
  <c r="E17" i="22"/>
  <c r="E31" i="22" s="1"/>
  <c r="C17" i="22"/>
  <c r="C31" i="22" s="1"/>
  <c r="M16" i="22"/>
  <c r="K16" i="22"/>
  <c r="M13" i="22"/>
  <c r="K13" i="22"/>
  <c r="M12" i="22"/>
  <c r="K12" i="22"/>
  <c r="M11" i="22"/>
  <c r="K11" i="22"/>
  <c r="M10" i="22"/>
  <c r="K10" i="22"/>
  <c r="M9" i="22"/>
  <c r="K9" i="22"/>
  <c r="M8" i="22"/>
  <c r="K8" i="22"/>
  <c r="M7" i="22"/>
  <c r="M17" i="22" s="1"/>
  <c r="M31" i="22" s="1"/>
  <c r="K7" i="22"/>
  <c r="K17" i="22" s="1"/>
  <c r="M6" i="22"/>
  <c r="K6" i="22"/>
  <c r="G39" i="21"/>
  <c r="I37" i="21"/>
  <c r="G37" i="21"/>
  <c r="E37" i="21"/>
  <c r="C37" i="21"/>
  <c r="M36" i="21"/>
  <c r="K36" i="21"/>
  <c r="M35" i="21"/>
  <c r="K35" i="21"/>
  <c r="M34" i="21"/>
  <c r="K34" i="21"/>
  <c r="M33" i="21"/>
  <c r="M37" i="21" s="1"/>
  <c r="K33" i="21"/>
  <c r="I30" i="21"/>
  <c r="G30" i="21"/>
  <c r="E30" i="21"/>
  <c r="C30" i="21"/>
  <c r="M29" i="21"/>
  <c r="K29" i="21"/>
  <c r="M28" i="21"/>
  <c r="K28" i="21"/>
  <c r="M27" i="21"/>
  <c r="K27" i="21"/>
  <c r="M26" i="21"/>
  <c r="M30" i="21" s="1"/>
  <c r="K26" i="21"/>
  <c r="K30" i="21" s="1"/>
  <c r="M23" i="21"/>
  <c r="I23" i="21"/>
  <c r="G23" i="21"/>
  <c r="E23" i="21"/>
  <c r="C23" i="21"/>
  <c r="M22" i="21"/>
  <c r="K22" i="21"/>
  <c r="M21" i="21"/>
  <c r="K21" i="21"/>
  <c r="M20" i="21"/>
  <c r="K20" i="21"/>
  <c r="M19" i="21"/>
  <c r="K19" i="21"/>
  <c r="M18" i="21"/>
  <c r="K18" i="21"/>
  <c r="I14" i="21"/>
  <c r="I39" i="21" s="1"/>
  <c r="G14" i="21"/>
  <c r="E14" i="21"/>
  <c r="C14" i="21"/>
  <c r="M13" i="21"/>
  <c r="K13" i="21"/>
  <c r="M12" i="21"/>
  <c r="K12" i="21"/>
  <c r="M11" i="21"/>
  <c r="K11" i="21"/>
  <c r="M10" i="21"/>
  <c r="K10" i="21"/>
  <c r="M9" i="21"/>
  <c r="K9" i="21"/>
  <c r="M8" i="21"/>
  <c r="K8" i="21"/>
  <c r="M7" i="21"/>
  <c r="K7" i="21"/>
  <c r="M6" i="21"/>
  <c r="M14" i="21" s="1"/>
  <c r="M39" i="21" s="1"/>
  <c r="K6" i="21"/>
  <c r="K14" i="21" s="1"/>
  <c r="L99" i="2"/>
  <c r="M99" i="2"/>
  <c r="N99" i="2"/>
  <c r="O99" i="2"/>
  <c r="P99" i="2"/>
  <c r="Q99" i="2"/>
  <c r="R99" i="2"/>
  <c r="S99" i="2"/>
  <c r="T99" i="2"/>
  <c r="U99" i="2"/>
  <c r="V99" i="2"/>
  <c r="W99" i="2"/>
  <c r="X99"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K99" i="2"/>
  <c r="L98" i="2"/>
  <c r="M98" i="2"/>
  <c r="N98" i="2"/>
  <c r="O98" i="2"/>
  <c r="P98" i="2"/>
  <c r="Q98" i="2"/>
  <c r="R98" i="2"/>
  <c r="S98" i="2"/>
  <c r="T98" i="2"/>
  <c r="U98" i="2"/>
  <c r="V98" i="2"/>
  <c r="W98" i="2"/>
  <c r="X98"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K98" i="2"/>
  <c r="L97" i="2"/>
  <c r="M97" i="2"/>
  <c r="N97" i="2"/>
  <c r="O97" i="2"/>
  <c r="P97" i="2"/>
  <c r="Q97" i="2"/>
  <c r="R97" i="2"/>
  <c r="S97" i="2"/>
  <c r="T97" i="2"/>
  <c r="U97" i="2"/>
  <c r="V97" i="2"/>
  <c r="W97" i="2"/>
  <c r="X97"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G98" i="2"/>
  <c r="K97" i="2"/>
  <c r="G97"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K38" i="2"/>
  <c r="G38" i="2"/>
  <c r="P177" i="1"/>
  <c r="Q177" i="1"/>
  <c r="P173" i="1"/>
  <c r="Q173" i="1"/>
  <c r="P170" i="1"/>
  <c r="Q170" i="1"/>
  <c r="P165" i="1"/>
  <c r="Q165" i="1"/>
  <c r="P163" i="1"/>
  <c r="Q163" i="1"/>
  <c r="P161" i="1"/>
  <c r="Q161" i="1"/>
  <c r="P159" i="1"/>
  <c r="Q159" i="1"/>
  <c r="P156" i="1"/>
  <c r="Q156" i="1"/>
  <c r="P154" i="1"/>
  <c r="Q154" i="1"/>
  <c r="P152" i="1"/>
  <c r="Q152" i="1"/>
  <c r="P147" i="1"/>
  <c r="Q147" i="1"/>
  <c r="O143" i="1"/>
  <c r="O142" i="1" s="1"/>
  <c r="P143" i="1"/>
  <c r="Q143" i="1"/>
  <c r="P140" i="1"/>
  <c r="Q140" i="1"/>
  <c r="O138" i="1"/>
  <c r="P138" i="1"/>
  <c r="Q138" i="1"/>
  <c r="O134" i="1"/>
  <c r="O133" i="1" s="1"/>
  <c r="P134" i="1"/>
  <c r="Q134" i="1"/>
  <c r="Q133" i="1" s="1"/>
  <c r="P133" i="1"/>
  <c r="O131" i="1"/>
  <c r="O130" i="1" s="1"/>
  <c r="P131" i="1"/>
  <c r="P130" i="1" s="1"/>
  <c r="Q131" i="1"/>
  <c r="Q130" i="1"/>
  <c r="P118" i="1"/>
  <c r="Q118" i="1"/>
  <c r="P110" i="1"/>
  <c r="Q110" i="1"/>
  <c r="P105" i="1"/>
  <c r="Q105" i="1"/>
  <c r="P102" i="1"/>
  <c r="Q102" i="1"/>
  <c r="P99" i="1"/>
  <c r="Q99" i="1"/>
  <c r="P93" i="1"/>
  <c r="Q93" i="1"/>
  <c r="P86" i="1"/>
  <c r="Q86" i="1"/>
  <c r="O83" i="1"/>
  <c r="P83" i="1"/>
  <c r="Q83" i="1"/>
  <c r="P77" i="1"/>
  <c r="Q77" i="1"/>
  <c r="O33" i="1"/>
  <c r="P33" i="1"/>
  <c r="P32" i="1" s="1"/>
  <c r="P23" i="1" s="1"/>
  <c r="P22" i="1" s="1"/>
  <c r="Q33" i="1"/>
  <c r="O77" i="1"/>
  <c r="O86" i="1"/>
  <c r="O93" i="1"/>
  <c r="O99" i="1"/>
  <c r="O102" i="1"/>
  <c r="O105" i="1"/>
  <c r="O110" i="1"/>
  <c r="O118" i="1"/>
  <c r="O140" i="1"/>
  <c r="O137" i="1" s="1"/>
  <c r="O147" i="1"/>
  <c r="O152" i="1"/>
  <c r="O154" i="1"/>
  <c r="O156" i="1"/>
  <c r="O159" i="1"/>
  <c r="O161" i="1"/>
  <c r="O163" i="1"/>
  <c r="O165" i="1"/>
  <c r="O170" i="1"/>
  <c r="O173" i="1"/>
  <c r="O177" i="1"/>
  <c r="Q13" i="1"/>
  <c r="Q12" i="1" s="1"/>
  <c r="O13" i="1"/>
  <c r="O12" i="1" s="1"/>
  <c r="P13" i="1"/>
  <c r="P12" i="1" s="1"/>
  <c r="G6" i="2"/>
  <c r="H7" i="12"/>
  <c r="L16" i="10"/>
  <c r="M15" i="10"/>
  <c r="M14" i="10"/>
  <c r="M13" i="10"/>
  <c r="M12" i="10"/>
  <c r="M11" i="10"/>
  <c r="M10" i="10"/>
  <c r="M9" i="10"/>
  <c r="M8" i="10"/>
  <c r="M7" i="10"/>
  <c r="M6" i="10"/>
  <c r="J18" i="8"/>
  <c r="L6" i="8"/>
  <c r="K6" i="8"/>
  <c r="E12" i="6"/>
  <c r="E11" i="6"/>
  <c r="E10" i="6"/>
  <c r="G40" i="2"/>
  <c r="K40" i="2"/>
  <c r="J40" i="2"/>
  <c r="N177" i="1"/>
  <c r="N173" i="1"/>
  <c r="N170" i="1"/>
  <c r="N165" i="1"/>
  <c r="N163" i="1"/>
  <c r="N161" i="1"/>
  <c r="N159" i="1"/>
  <c r="N156" i="1"/>
  <c r="N154" i="1"/>
  <c r="N152" i="1"/>
  <c r="N147" i="1"/>
  <c r="N143" i="1"/>
  <c r="N140" i="1"/>
  <c r="N138" i="1"/>
  <c r="N134" i="1"/>
  <c r="N133" i="1" s="1"/>
  <c r="N131" i="1"/>
  <c r="N130" i="1" s="1"/>
  <c r="N118" i="1"/>
  <c r="N110" i="1"/>
  <c r="N105" i="1"/>
  <c r="N102" i="1"/>
  <c r="N99" i="1"/>
  <c r="N93" i="1"/>
  <c r="N86" i="1"/>
  <c r="N83" i="1"/>
  <c r="N77" i="1"/>
  <c r="N33" i="1"/>
  <c r="N23" i="1"/>
  <c r="N22" i="1" s="1"/>
  <c r="N13" i="1"/>
  <c r="N12" i="1" s="1"/>
  <c r="K177" i="1"/>
  <c r="K173" i="1"/>
  <c r="K170" i="1"/>
  <c r="K165" i="1"/>
  <c r="K163" i="1"/>
  <c r="K161" i="1"/>
  <c r="K159" i="1"/>
  <c r="K156" i="1"/>
  <c r="K154" i="1"/>
  <c r="K152" i="1"/>
  <c r="K147" i="1"/>
  <c r="K143" i="1"/>
  <c r="K140" i="1"/>
  <c r="K138" i="1"/>
  <c r="K134" i="1"/>
  <c r="K133" i="1" s="1"/>
  <c r="K131" i="1"/>
  <c r="K130" i="1" s="1"/>
  <c r="K118" i="1"/>
  <c r="K110" i="1"/>
  <c r="K105" i="1"/>
  <c r="K102" i="1"/>
  <c r="K99" i="1"/>
  <c r="K93" i="1"/>
  <c r="K86" i="1"/>
  <c r="K83" i="1"/>
  <c r="K77" i="1"/>
  <c r="K33" i="1"/>
  <c r="K23" i="1"/>
  <c r="K22" i="1" s="1"/>
  <c r="K13" i="1"/>
  <c r="K12" i="1" s="1"/>
  <c r="I13" i="1"/>
  <c r="I12" i="1" s="1"/>
  <c r="I177" i="1"/>
  <c r="I173" i="1"/>
  <c r="I170" i="1"/>
  <c r="I165" i="1"/>
  <c r="I163" i="1"/>
  <c r="I161" i="1"/>
  <c r="I159" i="1"/>
  <c r="I156" i="1"/>
  <c r="I154" i="1"/>
  <c r="I152" i="1"/>
  <c r="I147" i="1"/>
  <c r="I143" i="1"/>
  <c r="I140" i="1"/>
  <c r="I138" i="1"/>
  <c r="I137" i="1" s="1"/>
  <c r="I134" i="1"/>
  <c r="I133" i="1" s="1"/>
  <c r="I131" i="1"/>
  <c r="I130" i="1" s="1"/>
  <c r="I118" i="1"/>
  <c r="I110" i="1"/>
  <c r="I105" i="1"/>
  <c r="I102" i="1"/>
  <c r="I99" i="1"/>
  <c r="I93" i="1"/>
  <c r="I86" i="1"/>
  <c r="I83" i="1"/>
  <c r="I77" i="1"/>
  <c r="I33" i="1"/>
  <c r="I23" i="1"/>
  <c r="I22" i="1" s="1"/>
  <c r="M77" i="1"/>
  <c r="L77" i="1"/>
  <c r="J77" i="1"/>
  <c r="H77" i="1"/>
  <c r="M33" i="1"/>
  <c r="L33" i="1"/>
  <c r="J33" i="1"/>
  <c r="J32" i="1" s="1"/>
  <c r="H33" i="1"/>
  <c r="M23" i="1"/>
  <c r="M22" i="1" s="1"/>
  <c r="L23" i="1"/>
  <c r="L22" i="1" s="1"/>
  <c r="J23" i="1"/>
  <c r="J22" i="1" s="1"/>
  <c r="H23" i="1"/>
  <c r="H22" i="1"/>
  <c r="M13" i="1"/>
  <c r="M12" i="1" s="1"/>
  <c r="L13" i="1"/>
  <c r="L12" i="1" s="1"/>
  <c r="J13" i="1"/>
  <c r="J12" i="1" s="1"/>
  <c r="H13" i="1"/>
  <c r="H12" i="1" s="1"/>
  <c r="G13" i="1"/>
  <c r="G12" i="1" s="1"/>
  <c r="F23" i="1"/>
  <c r="F22" i="1" s="1"/>
  <c r="E23" i="1"/>
  <c r="E22" i="1" s="1"/>
  <c r="E13" i="1"/>
  <c r="E12" i="1" s="1"/>
  <c r="G118" i="1"/>
  <c r="G110" i="1"/>
  <c r="G105" i="1"/>
  <c r="G102" i="1"/>
  <c r="G99" i="1"/>
  <c r="G93" i="1"/>
  <c r="G86" i="1"/>
  <c r="G83" i="1"/>
  <c r="G77" i="1"/>
  <c r="G33" i="1"/>
  <c r="G23" i="1"/>
  <c r="G22" i="1" s="1"/>
  <c r="G134" i="1"/>
  <c r="G133" i="1" s="1"/>
  <c r="G131" i="1"/>
  <c r="G130" i="1" s="1"/>
  <c r="G140" i="1"/>
  <c r="G138" i="1"/>
  <c r="G137" i="1" s="1"/>
  <c r="G143" i="1"/>
  <c r="G147" i="1"/>
  <c r="G152" i="1"/>
  <c r="G154" i="1"/>
  <c r="G156" i="1"/>
  <c r="G159" i="1"/>
  <c r="G161" i="1"/>
  <c r="G163" i="1"/>
  <c r="G165" i="1"/>
  <c r="G170" i="1"/>
  <c r="G173" i="1"/>
  <c r="G177" i="1"/>
  <c r="F13" i="1"/>
  <c r="F12" i="1" s="1"/>
  <c r="C39" i="21" l="1"/>
  <c r="K37" i="21"/>
  <c r="E39" i="21"/>
  <c r="K23" i="21"/>
  <c r="K39" i="21" s="1"/>
  <c r="K29" i="22"/>
  <c r="K31" i="22"/>
  <c r="Q137" i="1"/>
  <c r="O11" i="1"/>
  <c r="O32" i="1"/>
  <c r="O23" i="1" s="1"/>
  <c r="O22" i="1" s="1"/>
  <c r="P137" i="1"/>
  <c r="Q32" i="1"/>
  <c r="Q23" i="1" s="1"/>
  <c r="Q22" i="1" s="1"/>
  <c r="P142" i="1"/>
  <c r="O158" i="1"/>
  <c r="Q158" i="1"/>
  <c r="Q179" i="1" s="1"/>
  <c r="P158" i="1"/>
  <c r="Q142" i="1"/>
  <c r="P82" i="1"/>
  <c r="Q82" i="1"/>
  <c r="O82" i="1"/>
  <c r="Q11" i="1"/>
  <c r="P11" i="1"/>
  <c r="P10" i="1" s="1"/>
  <c r="Q10" i="1"/>
  <c r="H32" i="1"/>
  <c r="G11" i="1"/>
  <c r="E11" i="1"/>
  <c r="E10" i="1" s="1"/>
  <c r="M16" i="10"/>
  <c r="M32" i="1"/>
  <c r="K11" i="1"/>
  <c r="G32" i="1"/>
  <c r="G158" i="1"/>
  <c r="N158" i="1"/>
  <c r="G142" i="1"/>
  <c r="L32" i="1"/>
  <c r="K32" i="1"/>
  <c r="K142" i="1"/>
  <c r="N11" i="1"/>
  <c r="N137" i="1"/>
  <c r="J11" i="1"/>
  <c r="I82" i="1"/>
  <c r="K158" i="1"/>
  <c r="N82" i="1"/>
  <c r="H11" i="1"/>
  <c r="L11" i="1"/>
  <c r="I142" i="1"/>
  <c r="I11" i="1"/>
  <c r="K82" i="1"/>
  <c r="M11" i="1"/>
  <c r="I32" i="1"/>
  <c r="I158" i="1"/>
  <c r="K137" i="1"/>
  <c r="N32" i="1"/>
  <c r="N142" i="1"/>
  <c r="J10" i="1"/>
  <c r="G82" i="1"/>
  <c r="F11" i="1"/>
  <c r="F10" i="1" s="1"/>
  <c r="G10" i="1" l="1"/>
  <c r="N10" i="1"/>
  <c r="P179" i="1"/>
  <c r="K10" i="1"/>
  <c r="K179" i="1" s="1"/>
  <c r="M10" i="1"/>
  <c r="H10" i="1"/>
  <c r="L10" i="1"/>
  <c r="O10" i="1"/>
  <c r="O179" i="1" s="1"/>
  <c r="N179" i="1"/>
  <c r="I10" i="1"/>
  <c r="I179" i="1" s="1"/>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C17" i="20" l="1"/>
  <c r="A8" i="20"/>
  <c r="A9" i="20" s="1"/>
  <c r="A10" i="20" s="1"/>
  <c r="A11" i="20" s="1"/>
  <c r="A12" i="20" s="1"/>
  <c r="A13" i="20" s="1"/>
  <c r="A14" i="20" s="1"/>
  <c r="A15" i="20" s="1"/>
  <c r="A16" i="20" s="1"/>
  <c r="F17" i="18"/>
  <c r="A8" i="18"/>
  <c r="A9" i="18" s="1"/>
  <c r="A10" i="18" s="1"/>
  <c r="A11" i="18" s="1"/>
  <c r="A12" i="18" s="1"/>
  <c r="A13" i="18" s="1"/>
  <c r="A14" i="18" s="1"/>
  <c r="A15" i="18" s="1"/>
  <c r="A16" i="18" s="1"/>
  <c r="F17" i="17"/>
  <c r="A8" i="17"/>
  <c r="A9" i="17" s="1"/>
  <c r="A10" i="17" s="1"/>
  <c r="A11" i="17" s="1"/>
  <c r="A12" i="17" s="1"/>
  <c r="A13" i="17" s="1"/>
  <c r="A14" i="17" s="1"/>
  <c r="A15" i="17" s="1"/>
  <c r="A16" i="17" s="1"/>
  <c r="F15" i="16"/>
  <c r="F14" i="16"/>
  <c r="F13" i="16"/>
  <c r="F12" i="16"/>
  <c r="F11" i="16"/>
  <c r="F10" i="16"/>
  <c r="F9" i="16"/>
  <c r="F8" i="16"/>
  <c r="F7" i="16"/>
  <c r="F6" i="16"/>
  <c r="F16" i="16" s="1"/>
  <c r="H17" i="15"/>
  <c r="A8" i="15"/>
  <c r="A9" i="15" s="1"/>
  <c r="A10" i="15" s="1"/>
  <c r="A11" i="15" s="1"/>
  <c r="A12" i="15" s="1"/>
  <c r="A13" i="15" s="1"/>
  <c r="A14" i="15" s="1"/>
  <c r="A15" i="15" s="1"/>
  <c r="A16" i="15" s="1"/>
  <c r="I17" i="14"/>
  <c r="A8" i="14"/>
  <c r="A9" i="14" s="1"/>
  <c r="A10" i="14" s="1"/>
  <c r="A11" i="14" s="1"/>
  <c r="A12" i="14" s="1"/>
  <c r="A13" i="14" s="1"/>
  <c r="A14" i="14" s="1"/>
  <c r="A15" i="14" s="1"/>
  <c r="A16" i="14" s="1"/>
  <c r="I17" i="13"/>
  <c r="A8" i="13"/>
  <c r="A9" i="13" s="1"/>
  <c r="A10" i="13" s="1"/>
  <c r="A11" i="13" s="1"/>
  <c r="A12" i="13" s="1"/>
  <c r="A13" i="13" s="1"/>
  <c r="A14" i="13" s="1"/>
  <c r="A15" i="13" s="1"/>
  <c r="A16" i="13" s="1"/>
  <c r="H16" i="12"/>
  <c r="H15" i="12"/>
  <c r="H14" i="12"/>
  <c r="H13" i="12"/>
  <c r="H12" i="12"/>
  <c r="H11" i="12"/>
  <c r="H10" i="12"/>
  <c r="H9" i="12"/>
  <c r="H8" i="12"/>
  <c r="A8" i="12"/>
  <c r="A9" i="12" s="1"/>
  <c r="A10" i="12" s="1"/>
  <c r="A11" i="12" s="1"/>
  <c r="A12" i="12" s="1"/>
  <c r="A13" i="12" s="1"/>
  <c r="A14" i="12" s="1"/>
  <c r="A15" i="12" s="1"/>
  <c r="A16" i="12" s="1"/>
  <c r="E6" i="11"/>
  <c r="F6" i="11" s="1"/>
  <c r="E5" i="11"/>
  <c r="F5" i="11" s="1"/>
  <c r="F7" i="11" s="1"/>
  <c r="G21" i="10"/>
  <c r="L20" i="10"/>
  <c r="M20" i="10" s="1"/>
  <c r="J20" i="10"/>
  <c r="L19" i="10"/>
  <c r="J19" i="10"/>
  <c r="J16" i="10"/>
  <c r="J18" i="9"/>
  <c r="I18" i="9"/>
  <c r="H18" i="9"/>
  <c r="G18" i="9"/>
  <c r="F18" i="9"/>
  <c r="E18" i="9"/>
  <c r="D18" i="9"/>
  <c r="C18" i="9"/>
  <c r="L17" i="9"/>
  <c r="K17" i="9"/>
  <c r="L16" i="9"/>
  <c r="K16" i="9"/>
  <c r="L15" i="9"/>
  <c r="K15" i="9"/>
  <c r="L14" i="9"/>
  <c r="K14" i="9"/>
  <c r="L13" i="9"/>
  <c r="K13" i="9"/>
  <c r="L12" i="9"/>
  <c r="K12" i="9"/>
  <c r="L11" i="9"/>
  <c r="K11" i="9"/>
  <c r="L10" i="9"/>
  <c r="K10" i="9"/>
  <c r="L9" i="9"/>
  <c r="K9" i="9"/>
  <c r="L8" i="9"/>
  <c r="K8" i="9"/>
  <c r="L7" i="9"/>
  <c r="K7" i="9"/>
  <c r="L6" i="9"/>
  <c r="K6" i="9"/>
  <c r="K18" i="9" s="1"/>
  <c r="I18" i="8"/>
  <c r="H18" i="8"/>
  <c r="G18" i="8"/>
  <c r="F18" i="8"/>
  <c r="E18" i="8"/>
  <c r="D18" i="8"/>
  <c r="C18" i="8"/>
  <c r="L17" i="8"/>
  <c r="K17" i="8"/>
  <c r="L16" i="8"/>
  <c r="K16" i="8"/>
  <c r="L15" i="8"/>
  <c r="K15" i="8"/>
  <c r="L14" i="8"/>
  <c r="K14" i="8"/>
  <c r="L13" i="8"/>
  <c r="K13" i="8"/>
  <c r="L12" i="8"/>
  <c r="K12" i="8"/>
  <c r="L11" i="8"/>
  <c r="K11" i="8"/>
  <c r="L10" i="8"/>
  <c r="K10" i="8"/>
  <c r="L9" i="8"/>
  <c r="K9" i="8"/>
  <c r="L8" i="8"/>
  <c r="K8" i="8"/>
  <c r="L7" i="8"/>
  <c r="K7" i="8"/>
  <c r="J21" i="10" l="1"/>
  <c r="H17" i="12"/>
  <c r="H19" i="12" s="1"/>
  <c r="L21" i="10"/>
  <c r="L22" i="10" s="1"/>
  <c r="M19" i="10"/>
  <c r="M21" i="10" s="1"/>
  <c r="M22" i="10" s="1"/>
  <c r="J22" i="10"/>
  <c r="K18" i="8"/>
  <c r="L18" i="8"/>
  <c r="L18" i="9"/>
  <c r="K10" i="2" l="1"/>
  <c r="K14" i="2"/>
  <c r="K18" i="2"/>
  <c r="K22" i="2"/>
  <c r="K26" i="2"/>
  <c r="K30" i="2"/>
  <c r="K34" i="2"/>
  <c r="K42" i="2"/>
  <c r="K46" i="2"/>
  <c r="K50" i="2"/>
  <c r="K54" i="2"/>
  <c r="K58" i="2"/>
  <c r="K62" i="2"/>
  <c r="K66" i="2"/>
  <c r="K70" i="2"/>
  <c r="K74" i="2"/>
  <c r="K78" i="2"/>
  <c r="K82" i="2"/>
  <c r="K86" i="2"/>
  <c r="K90" i="2"/>
  <c r="K94" i="2"/>
  <c r="K6" i="2"/>
  <c r="BC96" i="2"/>
  <c r="K96" i="2"/>
  <c r="BC95" i="2"/>
  <c r="K95" i="2"/>
  <c r="BC94" i="2"/>
  <c r="BC93" i="2"/>
  <c r="K93" i="2"/>
  <c r="BC92" i="2"/>
  <c r="K92" i="2"/>
  <c r="BC91" i="2"/>
  <c r="K91" i="2"/>
  <c r="BC90" i="2"/>
  <c r="BC89" i="2"/>
  <c r="K89" i="2"/>
  <c r="BC88" i="2"/>
  <c r="K88" i="2"/>
  <c r="BC87" i="2"/>
  <c r="K87" i="2"/>
  <c r="BC86" i="2"/>
  <c r="BC85" i="2"/>
  <c r="K85" i="2"/>
  <c r="BC84" i="2"/>
  <c r="K84" i="2"/>
  <c r="BC83" i="2"/>
  <c r="K83" i="2"/>
  <c r="BC82" i="2"/>
  <c r="BC81" i="2"/>
  <c r="K81" i="2"/>
  <c r="BC80" i="2"/>
  <c r="K80" i="2"/>
  <c r="BC79" i="2"/>
  <c r="K79" i="2"/>
  <c r="BC78" i="2"/>
  <c r="BC77" i="2"/>
  <c r="K77" i="2"/>
  <c r="BC76" i="2"/>
  <c r="K76" i="2"/>
  <c r="BC75" i="2"/>
  <c r="K75" i="2"/>
  <c r="BC74" i="2"/>
  <c r="BC73" i="2"/>
  <c r="K73" i="2"/>
  <c r="BC72" i="2"/>
  <c r="K72" i="2"/>
  <c r="BC71" i="2"/>
  <c r="K71" i="2"/>
  <c r="BC70" i="2"/>
  <c r="BC69" i="2"/>
  <c r="K69" i="2"/>
  <c r="BC68" i="2"/>
  <c r="K68" i="2"/>
  <c r="BC67" i="2"/>
  <c r="K67" i="2"/>
  <c r="BC66" i="2"/>
  <c r="BC65" i="2"/>
  <c r="K65" i="2"/>
  <c r="BC64" i="2"/>
  <c r="K64" i="2"/>
  <c r="BC63" i="2"/>
  <c r="K63" i="2"/>
  <c r="BC62" i="2"/>
  <c r="BC61" i="2"/>
  <c r="K61" i="2"/>
  <c r="BC60" i="2"/>
  <c r="K60" i="2"/>
  <c r="BC59" i="2"/>
  <c r="K59" i="2"/>
  <c r="BC58" i="2"/>
  <c r="BC57" i="2"/>
  <c r="K57" i="2"/>
  <c r="BC56" i="2"/>
  <c r="K56" i="2"/>
  <c r="BC55" i="2"/>
  <c r="K55" i="2"/>
  <c r="BC54" i="2"/>
  <c r="BC53" i="2"/>
  <c r="K53" i="2"/>
  <c r="BC52" i="2"/>
  <c r="K52" i="2"/>
  <c r="BC51" i="2"/>
  <c r="K51" i="2"/>
  <c r="BC50" i="2"/>
  <c r="BC49" i="2"/>
  <c r="K49" i="2"/>
  <c r="BC48" i="2"/>
  <c r="K48" i="2"/>
  <c r="BC47" i="2"/>
  <c r="K47" i="2"/>
  <c r="BC46" i="2"/>
  <c r="BC45" i="2"/>
  <c r="K45" i="2"/>
  <c r="BC44" i="2"/>
  <c r="K44" i="2"/>
  <c r="BC43" i="2"/>
  <c r="K43" i="2"/>
  <c r="BC42" i="2"/>
  <c r="BC41" i="2"/>
  <c r="K41" i="2"/>
  <c r="BC40" i="2"/>
  <c r="BC35" i="2"/>
  <c r="K35" i="2"/>
  <c r="BC34" i="2"/>
  <c r="BC33" i="2"/>
  <c r="K33" i="2"/>
  <c r="BC32" i="2"/>
  <c r="K32" i="2"/>
  <c r="BC31" i="2"/>
  <c r="K31" i="2"/>
  <c r="BC30" i="2"/>
  <c r="BC29" i="2"/>
  <c r="K29" i="2"/>
  <c r="BC28" i="2"/>
  <c r="K28" i="2"/>
  <c r="BC27" i="2"/>
  <c r="K27" i="2"/>
  <c r="BC26" i="2"/>
  <c r="BC25" i="2"/>
  <c r="K25" i="2"/>
  <c r="BC24" i="2"/>
  <c r="K24" i="2"/>
  <c r="BC23" i="2"/>
  <c r="K23" i="2"/>
  <c r="BC22" i="2"/>
  <c r="BC21" i="2"/>
  <c r="K21" i="2"/>
  <c r="BC20" i="2"/>
  <c r="K20" i="2"/>
  <c r="BC19" i="2"/>
  <c r="K19" i="2"/>
  <c r="BC18" i="2"/>
  <c r="BC17" i="2"/>
  <c r="K17" i="2"/>
  <c r="BC16" i="2"/>
  <c r="K16" i="2"/>
  <c r="BC15" i="2"/>
  <c r="K15" i="2"/>
  <c r="BC14" i="2"/>
  <c r="BC13" i="2"/>
  <c r="K13" i="2"/>
  <c r="BC12" i="2"/>
  <c r="K12" i="2"/>
  <c r="BC11" i="2"/>
  <c r="K11" i="2"/>
  <c r="BC10" i="2"/>
  <c r="BC9" i="2"/>
  <c r="K9" i="2"/>
  <c r="BC8" i="2"/>
  <c r="K8" i="2"/>
  <c r="BC7" i="2"/>
  <c r="K7" i="2"/>
  <c r="BC6" i="2"/>
  <c r="B5" i="2"/>
  <c r="BB4" i="2"/>
  <c r="BA4" i="2"/>
  <c r="AZ4" i="2"/>
  <c r="AY4" i="2"/>
  <c r="AX4" i="2"/>
  <c r="AW4" i="2"/>
  <c r="AV4" i="2"/>
  <c r="AU4" i="2"/>
  <c r="AT4" i="2"/>
  <c r="AS4" i="2"/>
  <c r="AR4" i="2"/>
  <c r="AQ4" i="2"/>
  <c r="AP4" i="2"/>
  <c r="AO4" i="2"/>
  <c r="AN4" i="2"/>
  <c r="AM4" i="2"/>
  <c r="AL4" i="2"/>
  <c r="AI4" i="2"/>
  <c r="AH4" i="2"/>
  <c r="AG4" i="2"/>
  <c r="AF4" i="2"/>
  <c r="AE4" i="2"/>
  <c r="AD4" i="2"/>
  <c r="AC4" i="2"/>
  <c r="AB4" i="2"/>
  <c r="AA4" i="2"/>
  <c r="Z4" i="2"/>
  <c r="Y4" i="2"/>
  <c r="X4" i="2"/>
  <c r="W4" i="2"/>
  <c r="V4" i="2"/>
  <c r="U4" i="2"/>
  <c r="T4" i="2"/>
  <c r="S4" i="2"/>
  <c r="R4" i="2"/>
  <c r="Q4" i="2"/>
  <c r="P4" i="2"/>
  <c r="O4" i="2"/>
  <c r="N4" i="2"/>
  <c r="M4" i="2"/>
  <c r="L4" i="2"/>
  <c r="M177" i="1"/>
  <c r="L177" i="1"/>
  <c r="J177" i="1"/>
  <c r="H177" i="1"/>
  <c r="M173" i="1"/>
  <c r="L173" i="1"/>
  <c r="J173" i="1"/>
  <c r="H173" i="1"/>
  <c r="M170" i="1"/>
  <c r="L170" i="1"/>
  <c r="J170" i="1"/>
  <c r="H170" i="1"/>
  <c r="M165" i="1"/>
  <c r="L165" i="1"/>
  <c r="J165" i="1"/>
  <c r="H165" i="1"/>
  <c r="M163" i="1"/>
  <c r="L163" i="1"/>
  <c r="J163" i="1"/>
  <c r="H163" i="1"/>
  <c r="M161" i="1"/>
  <c r="L161" i="1"/>
  <c r="J161" i="1"/>
  <c r="H161" i="1"/>
  <c r="M159" i="1"/>
  <c r="L159" i="1"/>
  <c r="J159" i="1"/>
  <c r="H159" i="1"/>
  <c r="M156" i="1"/>
  <c r="L156" i="1"/>
  <c r="J156" i="1"/>
  <c r="H156" i="1"/>
  <c r="M154" i="1"/>
  <c r="L154" i="1"/>
  <c r="J154" i="1"/>
  <c r="H154" i="1"/>
  <c r="M152" i="1"/>
  <c r="L152" i="1"/>
  <c r="J152" i="1"/>
  <c r="H152" i="1"/>
  <c r="M147" i="1"/>
  <c r="L147" i="1"/>
  <c r="J147" i="1"/>
  <c r="H147" i="1"/>
  <c r="M143" i="1"/>
  <c r="L143" i="1"/>
  <c r="J143" i="1"/>
  <c r="H143" i="1"/>
  <c r="M140" i="1"/>
  <c r="L140" i="1"/>
  <c r="J140" i="1"/>
  <c r="H140" i="1"/>
  <c r="M138" i="1"/>
  <c r="L138" i="1"/>
  <c r="J138" i="1"/>
  <c r="H138" i="1"/>
  <c r="M134" i="1"/>
  <c r="M133" i="1" s="1"/>
  <c r="L134" i="1"/>
  <c r="L133" i="1" s="1"/>
  <c r="J134" i="1"/>
  <c r="J133" i="1" s="1"/>
  <c r="H134" i="1"/>
  <c r="H133" i="1" s="1"/>
  <c r="M131" i="1"/>
  <c r="M130" i="1" s="1"/>
  <c r="L131" i="1"/>
  <c r="L130" i="1" s="1"/>
  <c r="J131" i="1"/>
  <c r="J130" i="1" s="1"/>
  <c r="H131" i="1"/>
  <c r="H130" i="1" s="1"/>
  <c r="M118" i="1"/>
  <c r="L118" i="1"/>
  <c r="J118" i="1"/>
  <c r="H118" i="1"/>
  <c r="M110" i="1"/>
  <c r="L110" i="1"/>
  <c r="J110" i="1"/>
  <c r="H110" i="1"/>
  <c r="M105" i="1"/>
  <c r="L105" i="1"/>
  <c r="J105" i="1"/>
  <c r="H105" i="1"/>
  <c r="M102" i="1"/>
  <c r="L102" i="1"/>
  <c r="J102" i="1"/>
  <c r="H102" i="1"/>
  <c r="M99" i="1"/>
  <c r="L99" i="1"/>
  <c r="J99" i="1"/>
  <c r="H99" i="1"/>
  <c r="M93" i="1"/>
  <c r="L93" i="1"/>
  <c r="J93" i="1"/>
  <c r="H93" i="1"/>
  <c r="M86" i="1"/>
  <c r="L86" i="1"/>
  <c r="J86" i="1"/>
  <c r="H86" i="1"/>
  <c r="M83" i="1"/>
  <c r="L83" i="1"/>
  <c r="J83" i="1"/>
  <c r="H83" i="1"/>
  <c r="C5" i="2" l="1"/>
  <c r="D5" i="2" s="1"/>
  <c r="E5" i="2" s="1"/>
  <c r="F5" i="2" s="1"/>
  <c r="G5" i="2" s="1"/>
  <c r="H5" i="2" s="1"/>
  <c r="I5" i="2" s="1"/>
  <c r="J5" i="2" s="1"/>
  <c r="K5" i="2" s="1"/>
  <c r="H137" i="1"/>
  <c r="L137" i="1"/>
  <c r="L82" i="1"/>
  <c r="J82" i="1"/>
  <c r="M82" i="1"/>
  <c r="J137" i="1"/>
  <c r="M137" i="1"/>
  <c r="L158" i="1"/>
  <c r="H82" i="1"/>
  <c r="M158" i="1"/>
  <c r="H142" i="1"/>
  <c r="J142" i="1"/>
  <c r="L142" i="1"/>
  <c r="M142" i="1"/>
  <c r="H158" i="1"/>
  <c r="J158" i="1"/>
  <c r="H179" i="1" l="1"/>
  <c r="L179" i="1"/>
  <c r="J179" i="1"/>
  <c r="M179" i="1"/>
  <c r="E13" i="6" l="1"/>
  <c r="F13" i="6" s="1"/>
  <c r="E14" i="6"/>
  <c r="F14" i="6" s="1"/>
  <c r="E15" i="6"/>
  <c r="F15" i="6" s="1"/>
  <c r="E16" i="6"/>
  <c r="F16" i="6" s="1"/>
  <c r="E17" i="6"/>
  <c r="F17" i="6" s="1"/>
  <c r="E18" i="6"/>
  <c r="F18" i="6" s="1"/>
  <c r="E19" i="6"/>
  <c r="F19" i="6" s="1"/>
  <c r="E20" i="6"/>
  <c r="F20" i="6" s="1"/>
  <c r="E21" i="6"/>
  <c r="F21" i="6" s="1"/>
  <c r="E22" i="6"/>
  <c r="F22" i="6" s="1"/>
  <c r="F12" i="6"/>
  <c r="F11" i="6"/>
  <c r="F10" i="6"/>
  <c r="G179" i="1" l="1"/>
</calcChain>
</file>

<file path=xl/sharedStrings.xml><?xml version="1.0" encoding="utf-8"?>
<sst xmlns="http://schemas.openxmlformats.org/spreadsheetml/2006/main" count="748" uniqueCount="529">
  <si>
    <t>GRAND TOTAL</t>
  </si>
  <si>
    <t>NAME</t>
  </si>
  <si>
    <t>DESIGNATION</t>
  </si>
  <si>
    <t>INCREMENT</t>
  </si>
  <si>
    <t>GRAND TOTAL:-</t>
  </si>
  <si>
    <t>BPS</t>
  </si>
  <si>
    <t>DISTRICT ACCOUNT OFFICER:</t>
  </si>
  <si>
    <t xml:space="preserve">VERIFIED POSTS   :     </t>
  </si>
  <si>
    <t>NO. OF POST</t>
  </si>
  <si>
    <t>1) Grant No. and Name</t>
  </si>
  <si>
    <t>2) Fund Centre Code</t>
  </si>
  <si>
    <t>3) DDO Code</t>
  </si>
  <si>
    <t>4) Name of Spending Unit</t>
  </si>
  <si>
    <t>Object Code</t>
  </si>
  <si>
    <t>Classification</t>
  </si>
  <si>
    <t xml:space="preserve"> Variance </t>
  </si>
  <si>
    <t xml:space="preserve"> %age Variance </t>
  </si>
  <si>
    <t xml:space="preserve"> Reason(s) for Variance </t>
  </si>
  <si>
    <t xml:space="preserve"> Basis of Estimation for each year 
(Show doc. Ref) </t>
  </si>
  <si>
    <t>A</t>
  </si>
  <si>
    <t>B</t>
  </si>
  <si>
    <t>C</t>
  </si>
  <si>
    <t>D</t>
  </si>
  <si>
    <t xml:space="preserve"> E=(D-C) </t>
  </si>
  <si>
    <t xml:space="preserve"> F= E/Cx100 </t>
  </si>
  <si>
    <t>A01</t>
  </si>
  <si>
    <t>TOTAL EMPLOYEES RELATED EXPENSES</t>
  </si>
  <si>
    <t>A011</t>
  </si>
  <si>
    <t>TOTAL PAY</t>
  </si>
  <si>
    <t>A012</t>
  </si>
  <si>
    <t>TOTAL ALLOWANCES</t>
  </si>
  <si>
    <t>A03</t>
  </si>
  <si>
    <t>TOTAL OPERATING EXPENSES</t>
  </si>
  <si>
    <t>A032</t>
  </si>
  <si>
    <t>TOTAL COMMUNICATIONS</t>
  </si>
  <si>
    <t>A03201</t>
  </si>
  <si>
    <t>Postage and Telegraph</t>
  </si>
  <si>
    <t>A03202</t>
  </si>
  <si>
    <t>Telephone and Trunk Call</t>
  </si>
  <si>
    <t>A03203</t>
  </si>
  <si>
    <t>Telex Teleprinter and Fax.</t>
  </si>
  <si>
    <t>A033</t>
  </si>
  <si>
    <t>TOTAL UTILITIES</t>
  </si>
  <si>
    <t>A03301</t>
  </si>
  <si>
    <t>Gas</t>
  </si>
  <si>
    <t>A03302</t>
  </si>
  <si>
    <t>Water</t>
  </si>
  <si>
    <t>A03303</t>
  </si>
  <si>
    <t>Electricity</t>
  </si>
  <si>
    <t>A03304</t>
  </si>
  <si>
    <t>Hot and Cold Weather Charges</t>
  </si>
  <si>
    <t>Name of Institution with DDO Code:</t>
  </si>
  <si>
    <t>Major Function :</t>
  </si>
  <si>
    <t>Minor Function :</t>
  </si>
  <si>
    <t>Detailed Function :</t>
  </si>
  <si>
    <t xml:space="preserve">Sub-detailed Function : </t>
  </si>
  <si>
    <t>Personal No. as per Payroll</t>
  </si>
  <si>
    <t>S. No.</t>
  </si>
  <si>
    <t>EMPLOYEES RELATED EXPENSES</t>
  </si>
  <si>
    <t>A01101</t>
  </si>
  <si>
    <t>PAY OF OFFICERS</t>
  </si>
  <si>
    <t>A01102</t>
  </si>
  <si>
    <t>A01103</t>
  </si>
  <si>
    <t>A01104</t>
  </si>
  <si>
    <t>A01105</t>
  </si>
  <si>
    <t>A01106</t>
  </si>
  <si>
    <t>A01150</t>
  </si>
  <si>
    <t>A01152</t>
  </si>
  <si>
    <t>A01153</t>
  </si>
  <si>
    <t>A01154</t>
  </si>
  <si>
    <t>A01155</t>
  </si>
  <si>
    <t>A01156</t>
  </si>
  <si>
    <t>A01170</t>
  </si>
  <si>
    <t>A01201</t>
  </si>
  <si>
    <t>A01202</t>
  </si>
  <si>
    <t>A01203</t>
  </si>
  <si>
    <t>A01207</t>
  </si>
  <si>
    <t>A01208</t>
  </si>
  <si>
    <t>A01216</t>
  </si>
  <si>
    <t>A01217</t>
  </si>
  <si>
    <t>A01224</t>
  </si>
  <si>
    <t>A01228</t>
  </si>
  <si>
    <t>A01233</t>
  </si>
  <si>
    <t>A01236</t>
  </si>
  <si>
    <t>A01241</t>
  </si>
  <si>
    <t>A01270</t>
  </si>
  <si>
    <t>A0120D</t>
  </si>
  <si>
    <t>A0120E</t>
  </si>
  <si>
    <t>A0120N</t>
  </si>
  <si>
    <t>A0121B</t>
  </si>
  <si>
    <t>A0121Q</t>
  </si>
  <si>
    <t>A0120X</t>
  </si>
  <si>
    <t>A0121T</t>
  </si>
  <si>
    <t>A0122C</t>
  </si>
  <si>
    <t>A0122M</t>
  </si>
  <si>
    <t>A0122N</t>
  </si>
  <si>
    <t>A01251</t>
  </si>
  <si>
    <t>A01252</t>
  </si>
  <si>
    <t>A01254</t>
  </si>
  <si>
    <t>A01273</t>
  </si>
  <si>
    <t>A01274</t>
  </si>
  <si>
    <t>A01278</t>
  </si>
  <si>
    <t>A01284</t>
  </si>
  <si>
    <t>SENIOR POST ALLOWANCE</t>
  </si>
  <si>
    <t>HOUSE RENT ALLOWANCE</t>
  </si>
  <si>
    <t>CONVEYANCE ALLOWANCE</t>
  </si>
  <si>
    <t>WASHING ALLOWANCE</t>
  </si>
  <si>
    <t>DRESS ALLOWANCE</t>
  </si>
  <si>
    <t>INTEGRATED ALLOWANCE</t>
  </si>
  <si>
    <t>HOUSING SUBSIDY ALLOWANCE</t>
  </si>
  <si>
    <t>SPECIAL ALLOWANCES @ 20% OF BASIC PAY</t>
  </si>
  <si>
    <t>QUALIFICATION ALLOWANCE</t>
  </si>
  <si>
    <t>MEDICAL ALLOWANCE</t>
  </si>
  <si>
    <t>HEALTH PROFESSIONAL ALLOWANCE</t>
  </si>
  <si>
    <t>AUDIT AND ACCOUNTS ALLOWANCE</t>
  </si>
  <si>
    <t>ADHOC RELIEF ALLOWANCE 2013</t>
  </si>
  <si>
    <t>ENTERTAINMENT ALLOWANCE</t>
  </si>
  <si>
    <t>COMPUTER ALLOWANCE</t>
  </si>
  <si>
    <t>ORDERLY ALLOWANCE</t>
  </si>
  <si>
    <t>ADHOC RELIEF ALLOWANCE - 2015</t>
  </si>
  <si>
    <t>ADHOC RELIEF ALLOWANCE 2016</t>
  </si>
  <si>
    <t>UNATTRACTIVE AREA ALLOWANCE</t>
  </si>
  <si>
    <t>DEPUTATION ALLOWANCE</t>
  </si>
  <si>
    <t>UTILITY ALLOWANCE FOR ELECTRICITY</t>
  </si>
  <si>
    <t>MESS ALLOWANCE</t>
  </si>
  <si>
    <t>OTHER</t>
  </si>
  <si>
    <t>HONORARIA</t>
  </si>
  <si>
    <t>MEDICAL CHARGES</t>
  </si>
  <si>
    <t>LEAVE SALARY</t>
  </si>
  <si>
    <t>FIREWOOD ALLOWANCE</t>
  </si>
  <si>
    <t>OPERATING EXPENSES</t>
  </si>
  <si>
    <t>A031</t>
  </si>
  <si>
    <t>A03103</t>
  </si>
  <si>
    <t>LICENSE FEE</t>
  </si>
  <si>
    <t>FEES</t>
  </si>
  <si>
    <t>UTILITIES</t>
  </si>
  <si>
    <t>COMMUNICATIONS</t>
  </si>
  <si>
    <t>A03205</t>
  </si>
  <si>
    <t>A03270</t>
  </si>
  <si>
    <t>POSTAGE AND TELEGRAPH</t>
  </si>
  <si>
    <t>TELEPHONE AND TRUNK CALL</t>
  </si>
  <si>
    <t>COURIER AND PILOT SERVICE</t>
  </si>
  <si>
    <t>OTHERS</t>
  </si>
  <si>
    <t>GAS</t>
  </si>
  <si>
    <t>WATER</t>
  </si>
  <si>
    <t>ELECTRICITY</t>
  </si>
  <si>
    <t>HOT AND COLD WEATHER CHARGES</t>
  </si>
  <si>
    <t>A034</t>
  </si>
  <si>
    <t>OCCUPANCY COSTS</t>
  </si>
  <si>
    <t>A03402</t>
  </si>
  <si>
    <t>A03403</t>
  </si>
  <si>
    <t>RENT FOR OFFICE BUILDING</t>
  </si>
  <si>
    <t>RENT FOR RESIDENTIAL BUILDING</t>
  </si>
  <si>
    <t>A036</t>
  </si>
  <si>
    <t>MOTOR VEHICLES</t>
  </si>
  <si>
    <t>A03603</t>
  </si>
  <si>
    <t>REGISTRATION</t>
  </si>
  <si>
    <t>A038</t>
  </si>
  <si>
    <t xml:space="preserve">TRAVEL &amp; TRANSPORTATION </t>
  </si>
  <si>
    <t>A03805</t>
  </si>
  <si>
    <t>A03806</t>
  </si>
  <si>
    <t>A03807</t>
  </si>
  <si>
    <t>A03808</t>
  </si>
  <si>
    <t>A03809</t>
  </si>
  <si>
    <t>A03801</t>
  </si>
  <si>
    <t>TRAINING - DOMESTIC</t>
  </si>
  <si>
    <t>TRAVELLING ALLOWANCE</t>
  </si>
  <si>
    <t>TRANSPORTATION OF GOODS (GOVT.)</t>
  </si>
  <si>
    <t>P.O.L CARGES A.PLANES H.COPTORS S.CARS</t>
  </si>
  <si>
    <t>CONVEYANCE CHARGES ( GOVT.)</t>
  </si>
  <si>
    <t>CNG CHARGES (GOVT)</t>
  </si>
  <si>
    <t>A039</t>
  </si>
  <si>
    <t>GENERAL</t>
  </si>
  <si>
    <t>A03901</t>
  </si>
  <si>
    <t>A03902</t>
  </si>
  <si>
    <t>A03903</t>
  </si>
  <si>
    <t>A03905</t>
  </si>
  <si>
    <t>A03906</t>
  </si>
  <si>
    <t>A03907</t>
  </si>
  <si>
    <t>A03917</t>
  </si>
  <si>
    <t>A03919</t>
  </si>
  <si>
    <t>A03927</t>
  </si>
  <si>
    <t>A03942</t>
  </si>
  <si>
    <t>A03970</t>
  </si>
  <si>
    <t>STATIONERY</t>
  </si>
  <si>
    <t>PRINTING AND PUBLICATION</t>
  </si>
  <si>
    <t>CONFERENCE/SEMINARS/WORKSHOPS/ SYMPOSI</t>
  </si>
  <si>
    <t>NEWSPAPERS PERIODICALS AND BOOKS</t>
  </si>
  <si>
    <t>UNIFORMS AND PROTECTIVE CLOTHING</t>
  </si>
  <si>
    <t>ADVERTISING &amp; PUBLICITY</t>
  </si>
  <si>
    <t>LAW CHARGES</t>
  </si>
  <si>
    <t>PAYMENTS TO OTHER FOR SERVICE RENDERED</t>
  </si>
  <si>
    <t>PURCHASE OF DRUG AND MEDICINES</t>
  </si>
  <si>
    <t>COST OF OTHER STORES</t>
  </si>
  <si>
    <t>A04</t>
  </si>
  <si>
    <t>EMPLOYEES' RETIREMENT BENEFITS</t>
  </si>
  <si>
    <t>A041</t>
  </si>
  <si>
    <t>PENSION</t>
  </si>
  <si>
    <t>A05</t>
  </si>
  <si>
    <t>GRANTS SUBSIDIES &amp; WRITE OFF LOANS</t>
  </si>
  <si>
    <t>A052</t>
  </si>
  <si>
    <t>GRANTS DOMESTIC</t>
  </si>
  <si>
    <t>A05216</t>
  </si>
  <si>
    <t>A05270</t>
  </si>
  <si>
    <t>FINANCIAL ASSISTANCE TO THE FAMILIES OF G. SERV</t>
  </si>
  <si>
    <t>A06</t>
  </si>
  <si>
    <t>TRANSFERS</t>
  </si>
  <si>
    <t>A061</t>
  </si>
  <si>
    <t>SCHOLARSHIPS</t>
  </si>
  <si>
    <t>A06102</t>
  </si>
  <si>
    <t>A063</t>
  </si>
  <si>
    <t>ENTERTAINMENT &amp; GIFTS</t>
  </si>
  <si>
    <t>A06301</t>
  </si>
  <si>
    <t>A09</t>
  </si>
  <si>
    <t>PHYSICAL ASSETS</t>
  </si>
  <si>
    <t>A092</t>
  </si>
  <si>
    <t>COMPUTER EQUIPMENT</t>
  </si>
  <si>
    <t>A09201</t>
  </si>
  <si>
    <t>A09202</t>
  </si>
  <si>
    <t>A09203</t>
  </si>
  <si>
    <t>HARDWARE</t>
  </si>
  <si>
    <t>SOFTWARE</t>
  </si>
  <si>
    <t>I.T. EQUIPMENT</t>
  </si>
  <si>
    <t>A094</t>
  </si>
  <si>
    <t>OTHER STORES &amp; STOCKS</t>
  </si>
  <si>
    <t>A9404</t>
  </si>
  <si>
    <t>A09411</t>
  </si>
  <si>
    <t>MEDICAL AND  LABORATORY EQUIPMENT</t>
  </si>
  <si>
    <t>GENERAL UTILITY CHEMICALS</t>
  </si>
  <si>
    <t>A095</t>
  </si>
  <si>
    <t>PURCHASE OF TRANSPORT</t>
  </si>
  <si>
    <t>A09501</t>
  </si>
  <si>
    <t>TRANSPORT</t>
  </si>
  <si>
    <t>A096</t>
  </si>
  <si>
    <t>PURCHASE OF PLANT &amp; MACHINERY</t>
  </si>
  <si>
    <t>A09601</t>
  </si>
  <si>
    <t>A097</t>
  </si>
  <si>
    <t>PURCHASE OF FURNITURE &amp; FIXTURE</t>
  </si>
  <si>
    <t>A09701</t>
  </si>
  <si>
    <t>A13</t>
  </si>
  <si>
    <t>REPAIR &amp; MAINTENANCE</t>
  </si>
  <si>
    <t>A130</t>
  </si>
  <si>
    <t>A13001</t>
  </si>
  <si>
    <t>REPAIR &amp; MAINTENANCE OF TRANSPORT</t>
  </si>
  <si>
    <t>A132</t>
  </si>
  <si>
    <t>FURNITURE &amp; FIXTURE</t>
  </si>
  <si>
    <t>A13201</t>
  </si>
  <si>
    <t>REPAIR &amp; MAINTENANCE OF FURNITURE &amp; FIXTURE</t>
  </si>
  <si>
    <t>A133</t>
  </si>
  <si>
    <t>BUILDINGS &amp; STRUCTURE</t>
  </si>
  <si>
    <t>A13301</t>
  </si>
  <si>
    <t>A13302</t>
  </si>
  <si>
    <t>A13303</t>
  </si>
  <si>
    <t>OFFICE BUILDINGS</t>
  </si>
  <si>
    <t>RESIDENTIAL BUILDINGS</t>
  </si>
  <si>
    <t>OTHER BUILDINGS</t>
  </si>
  <si>
    <t>A135</t>
  </si>
  <si>
    <t>EMBANKMENT &amp; DRAINAGE</t>
  </si>
  <si>
    <t>A13570</t>
  </si>
  <si>
    <t>A137</t>
  </si>
  <si>
    <t>A13701</t>
  </si>
  <si>
    <t>A13702</t>
  </si>
  <si>
    <t>A13703</t>
  </si>
  <si>
    <t>A138</t>
  </si>
  <si>
    <t>A13801</t>
  </si>
  <si>
    <t>MAINTENANCE OF GARDENS</t>
  </si>
  <si>
    <t>REGULAR ALLOWANCES</t>
  </si>
  <si>
    <t>AMOUNT  INCREMENT</t>
  </si>
  <si>
    <t>INCREMENT DATE</t>
  </si>
  <si>
    <t>INCREMENT RATE</t>
  </si>
  <si>
    <t>TOTAL BASIC PAY OF OTHER STAFF</t>
  </si>
  <si>
    <t>A012-2</t>
  </si>
  <si>
    <t>A011-1</t>
  </si>
  <si>
    <t>BASIC PAY</t>
  </si>
  <si>
    <t>PERSONAL PAY</t>
  </si>
  <si>
    <t>SPECIAL PAY</t>
  </si>
  <si>
    <t>TECHNICAL PAY</t>
  </si>
  <si>
    <t>QUALIFICATION PAY</t>
  </si>
  <si>
    <t>PAY OF CONTRACT STAFF</t>
  </si>
  <si>
    <t>A01151</t>
  </si>
  <si>
    <t>GOOD CONDUCT PAY</t>
  </si>
  <si>
    <t>A01205</t>
  </si>
  <si>
    <t>DEARNESS ALLOWANCE</t>
  </si>
  <si>
    <t>A01209</t>
  </si>
  <si>
    <t>SPECIAL ADDITIONAL ALLOWANCE</t>
  </si>
  <si>
    <t>A0120P</t>
  </si>
  <si>
    <t>ADHOC RELIEF 2009</t>
  </si>
  <si>
    <t>AD - HOC ALLOWANCE - 2010</t>
  </si>
  <si>
    <t>A0121A</t>
  </si>
  <si>
    <t>AD - HOC ALLOWANCE - 2011</t>
  </si>
  <si>
    <t>A0121M</t>
  </si>
  <si>
    <t>ADHOC RELIEF ALLOWANCE - 2012</t>
  </si>
  <si>
    <t>A0121Z</t>
  </si>
  <si>
    <t>ADHOC RELIEF ALLOWANCE-2014</t>
  </si>
  <si>
    <t>SPECIAL CONVEYANCE ALLOWANCE TO DISABLE</t>
  </si>
  <si>
    <t>A0122Y</t>
  </si>
  <si>
    <t>AD-HOC RELIEF ALLOWANCE 2017</t>
  </si>
  <si>
    <t>A01226</t>
  </si>
  <si>
    <t>A01227</t>
  </si>
  <si>
    <t>PROJECT ALLOWANCE</t>
  </si>
  <si>
    <t>A01229</t>
  </si>
  <si>
    <t>SPECIAL COMPENSATORY ALLOWANCE</t>
  </si>
  <si>
    <t>A01238</t>
  </si>
  <si>
    <t>CHARGE ALLOWANCE</t>
  </si>
  <si>
    <t>A01239</t>
  </si>
  <si>
    <t>SPECIAL ALLOWANCE</t>
  </si>
  <si>
    <t>NON-PRACTICING ALLOWANCE</t>
  </si>
  <si>
    <t>ANESTHESIA ALLOWANCE</t>
  </si>
  <si>
    <t>A01256</t>
  </si>
  <si>
    <t>SPECIAL ADHOC RELIEF ALLOWANCE</t>
  </si>
  <si>
    <t>A01262</t>
  </si>
  <si>
    <t>SPECIAL RELIEF ALLOWANCE</t>
  </si>
  <si>
    <t>A01263</t>
  </si>
  <si>
    <t>RESEARCH ALLOWANCE</t>
  </si>
  <si>
    <t>OTHER ALLOWANCES (EXCLUDING TA) (A01271-99)</t>
  </si>
  <si>
    <t>A03101</t>
  </si>
  <si>
    <t>BANK FEES</t>
  </si>
  <si>
    <t>TELEX, TELEPRINTER AND FAX</t>
  </si>
  <si>
    <t>A03204</t>
  </si>
  <si>
    <t>ELECTRONIC COMMUNICATION</t>
  </si>
  <si>
    <t>A03370</t>
  </si>
  <si>
    <t>A03470</t>
  </si>
  <si>
    <t>A03601</t>
  </si>
  <si>
    <t>FUEL</t>
  </si>
  <si>
    <t>A03602</t>
  </si>
  <si>
    <t>INSURANCE</t>
  </si>
  <si>
    <t>A03670</t>
  </si>
  <si>
    <t>A03820</t>
  </si>
  <si>
    <t>A04170</t>
  </si>
  <si>
    <t>A09401</t>
  </si>
  <si>
    <t>MEDICAL STORES</t>
  </si>
  <si>
    <t>A09470</t>
  </si>
  <si>
    <t>A131</t>
  </si>
  <si>
    <t>REPAIR &amp; MAINTENANCE ON MACHINERY &amp; EQUIPMENT</t>
  </si>
  <si>
    <t>A13101</t>
  </si>
  <si>
    <t>A13370</t>
  </si>
  <si>
    <t>A011-2</t>
  </si>
  <si>
    <t>A012-1</t>
  </si>
  <si>
    <t>TOTAL ALLOWANCE</t>
  </si>
  <si>
    <t>GZATTED POSTS :</t>
  </si>
  <si>
    <t>NON GAZATTED POSTS:</t>
  </si>
  <si>
    <t>(Institution Name)</t>
  </si>
  <si>
    <t>Detail of A03301 - Gas Bills (Charges)</t>
  </si>
  <si>
    <t>Amount in Rs.</t>
  </si>
  <si>
    <t>Sr. No</t>
  </si>
  <si>
    <t>Months</t>
  </si>
  <si>
    <t>Meter No. 
XX11111111</t>
  </si>
  <si>
    <t>Meter No. 
YY22222222</t>
  </si>
  <si>
    <t>Meter No. 
ZZ33333333</t>
  </si>
  <si>
    <t>Meter No. 
XY12345678</t>
  </si>
  <si>
    <t>Total</t>
  </si>
  <si>
    <t>HM3</t>
  </si>
  <si>
    <t>Amount 
of Bill</t>
  </si>
  <si>
    <t xml:space="preserve"> HM3</t>
  </si>
  <si>
    <t xml:space="preserve"> Amount of Bill</t>
  </si>
  <si>
    <t>Grand Total</t>
  </si>
  <si>
    <t>(Signed)</t>
  </si>
  <si>
    <t>Name</t>
  </si>
  <si>
    <t>Designation</t>
  </si>
  <si>
    <t>Telephone No.</t>
  </si>
  <si>
    <t>Detail of A03303 - Electricity Bills (Charges)</t>
  </si>
  <si>
    <t>Meter No. 
(1)</t>
  </si>
  <si>
    <t>Meter No. 
(2)</t>
  </si>
  <si>
    <t>Meter No. 
(3)</t>
  </si>
  <si>
    <t>Meter No. 
(4)</t>
  </si>
  <si>
    <t>Units</t>
  </si>
  <si>
    <t>Amount of Bill</t>
  </si>
  <si>
    <t>Details of A03807 / A03827 -  POL Charges</t>
  </si>
  <si>
    <t xml:space="preserve">Vehicle No. </t>
  </si>
  <si>
    <t>Model</t>
  </si>
  <si>
    <t>Engine Type</t>
  </si>
  <si>
    <t>Vehicle Type</t>
  </si>
  <si>
    <t>Cost of oil change</t>
  </si>
  <si>
    <t>Monthly Usage</t>
  </si>
  <si>
    <t>Per liter Average</t>
  </si>
  <si>
    <t>Rate</t>
  </si>
  <si>
    <t>Total Fuel Expense</t>
  </si>
  <si>
    <t>No of oil changes</t>
  </si>
  <si>
    <t>Yearly Oil Change Expense</t>
  </si>
  <si>
    <t>Total
(Fuel + Oil Change)</t>
  </si>
  <si>
    <t>Total for FY 20XX-YY</t>
  </si>
  <si>
    <t>GENERATORS</t>
  </si>
  <si>
    <t>Generator</t>
  </si>
  <si>
    <t>Type</t>
  </si>
  <si>
    <t>Company</t>
  </si>
  <si>
    <t>Annual Hourly Usage</t>
  </si>
  <si>
    <t>Per Hour Average</t>
  </si>
  <si>
    <t>Grand Total for Vehicles &amp; Generators</t>
  </si>
  <si>
    <t>Detail of A03919 - Payment To Others For Services Rendered</t>
  </si>
  <si>
    <t>Sr. No.</t>
  </si>
  <si>
    <t>Description</t>
  </si>
  <si>
    <t>No.</t>
  </si>
  <si>
    <t>Per Month Bill</t>
  </si>
  <si>
    <t>Per Year Bill</t>
  </si>
  <si>
    <t xml:space="preserve"> Security Supervisor</t>
  </si>
  <si>
    <t>Security Guard</t>
  </si>
  <si>
    <t>Budget Required for Payment of (Institution)</t>
  </si>
  <si>
    <t>(Institution/Health Facility Name)</t>
  </si>
  <si>
    <t>Detail of A03927 - Purchase of Drugs and Medicine</t>
  </si>
  <si>
    <t>For the Financial Year 20XX-YY</t>
  </si>
  <si>
    <t>P.O No.</t>
  </si>
  <si>
    <t>Dated</t>
  </si>
  <si>
    <t>Name of Medicine / Surgical Item</t>
  </si>
  <si>
    <t xml:space="preserve">Quantity Purchased </t>
  </si>
  <si>
    <t>Quantity Required</t>
  </si>
  <si>
    <t>Offered Price / Unit</t>
  </si>
  <si>
    <t xml:space="preserve">Total </t>
  </si>
  <si>
    <t>Sub-Total</t>
  </si>
  <si>
    <t>Total Medical Gases Purchased during FY 20XX-YY (if any)</t>
  </si>
  <si>
    <t xml:space="preserve">n </t>
  </si>
  <si>
    <t>Detail of A03942 - Cost of Other Store</t>
  </si>
  <si>
    <t>Item Name</t>
  </si>
  <si>
    <t>Specifications</t>
  </si>
  <si>
    <t>Quantity</t>
  </si>
  <si>
    <t>Firm Name</t>
  </si>
  <si>
    <t>Detail of A03970 (008) - Bedding and Clothing</t>
  </si>
  <si>
    <t>Detail of A03970 (009) - X-Ray Films</t>
  </si>
  <si>
    <t>Company Name</t>
  </si>
  <si>
    <t>Detail of A04114 - Superannuation Encashment of  LPR</t>
  </si>
  <si>
    <t>For Financial Year 20XX-YY</t>
  </si>
  <si>
    <t xml:space="preserve">Date of Retirement </t>
  </si>
  <si>
    <t>Basic Pay</t>
  </si>
  <si>
    <t>Total
(per year)</t>
  </si>
  <si>
    <t>Detail of A13101 - Repair of Machinery and Equipment</t>
  </si>
  <si>
    <t>Contract No</t>
  </si>
  <si>
    <t>Date</t>
  </si>
  <si>
    <t>Period</t>
  </si>
  <si>
    <t>Detail of A13102 - Repair of Medical and Laboratory Equipment</t>
  </si>
  <si>
    <t>Detail of A13301 - Repair of Office Building</t>
  </si>
  <si>
    <t>Description of Block / Building</t>
  </si>
  <si>
    <t>OBJECT CODE</t>
  </si>
  <si>
    <t>OBJECT DESCRIPTION</t>
  </si>
  <si>
    <t>Adhoc Relief All 2019 05%</t>
  </si>
  <si>
    <t>A02265</t>
  </si>
  <si>
    <t>Adhoc Relief All 2018 10%</t>
  </si>
  <si>
    <t>A02247</t>
  </si>
  <si>
    <t>ACCOUNTS 2022-23</t>
  </si>
  <si>
    <t xml:space="preserve">Name of Institution: </t>
  </si>
  <si>
    <t>2024-25</t>
  </si>
  <si>
    <t xml:space="preserve"> Budget Estimates 2024-25</t>
  </si>
  <si>
    <t>TOTAL PAY OF OFFICERS</t>
  </si>
  <si>
    <t>TOTAL PAY OF OTHER STAFF</t>
  </si>
  <si>
    <t>Health - NC21017</t>
  </si>
  <si>
    <t>PROPOSED BUDGET FOR FINANCIAL YEAR 2025-26</t>
  </si>
  <si>
    <t>2025-26</t>
  </si>
  <si>
    <t>BUDGET ESTIMATES 2024-2025</t>
  </si>
  <si>
    <t>REVISED ESTIMATES 2024-2025</t>
  </si>
  <si>
    <t>BUDGET PROPOSED BY THE HEAD OF DEPT 2025-26</t>
  </si>
  <si>
    <t>BUDGET ESTIMATES 2023-24</t>
  </si>
  <si>
    <t>ACCOUNTS 2023-2024</t>
  </si>
  <si>
    <t>ACCOUNTS 2022-2023</t>
  </si>
  <si>
    <t>ACTUAL LAST  07-MONTHS 2024-2025</t>
  </si>
  <si>
    <t>ACTUAL 1ST 05-MONTHS of 2024-2025</t>
  </si>
  <si>
    <t>REVISED ESTIMATES BY THE HEAD OF DEPT 2024-25</t>
  </si>
  <si>
    <t>TOTAL AMOUNT PROVISION 2025-26</t>
  </si>
  <si>
    <t xml:space="preserve"> Budget Estimates 2025-26</t>
  </si>
  <si>
    <t>January, 2024</t>
  </si>
  <si>
    <t>February, 2024</t>
  </si>
  <si>
    <t>March, 2024</t>
  </si>
  <si>
    <t>April, 2024</t>
  </si>
  <si>
    <t>May, 2024</t>
  </si>
  <si>
    <t>June, 2024</t>
  </si>
  <si>
    <t>July, 2024</t>
  </si>
  <si>
    <t>August, 2024</t>
  </si>
  <si>
    <t>September, 2024</t>
  </si>
  <si>
    <t>October, 2024</t>
  </si>
  <si>
    <t>November, 2024</t>
  </si>
  <si>
    <t>December, 2024</t>
  </si>
  <si>
    <t>ACTUAL PAY DUE ON 1st DEC</t>
  </si>
  <si>
    <t>STATEMENT SHOWING THE DETAIL OF THE PROVISION PROPOSED FOR OFFICERS AND OFFICIALS FOR THE YEAR 2025-26</t>
  </si>
  <si>
    <t>AMOUNT PROVISION 2024-25</t>
  </si>
  <si>
    <t>Revenue Details</t>
  </si>
  <si>
    <t>Figures in PKR 'Million</t>
  </si>
  <si>
    <t>FY 21-22</t>
  </si>
  <si>
    <t>FY 22-23</t>
  </si>
  <si>
    <t>FY 23-24</t>
  </si>
  <si>
    <t>FY 24-25</t>
  </si>
  <si>
    <t>Consolidated</t>
  </si>
  <si>
    <t>Average</t>
  </si>
  <si>
    <t>Comments</t>
  </si>
  <si>
    <t>Revenue from Services</t>
  </si>
  <si>
    <t xml:space="preserve">OPD </t>
  </si>
  <si>
    <t>IPD Admission charges</t>
  </si>
  <si>
    <t>Sehat card claims</t>
  </si>
  <si>
    <t>IBP revenue</t>
  </si>
  <si>
    <t>Diagnostic</t>
  </si>
  <si>
    <t>Pharmacy</t>
  </si>
  <si>
    <t>OT charges</t>
  </si>
  <si>
    <t>Others</t>
  </si>
  <si>
    <t>REVENUE FROM SERVICES</t>
  </si>
  <si>
    <t>Hospital Funds</t>
  </si>
  <si>
    <t xml:space="preserve">Endowment fund </t>
  </si>
  <si>
    <t>Zakat Fund</t>
  </si>
  <si>
    <t>Others, if any</t>
  </si>
  <si>
    <t>HOSPITAL FUNDS</t>
  </si>
  <si>
    <t>Government Grants (allocated)</t>
  </si>
  <si>
    <t>Grant in AID (Current budget)</t>
  </si>
  <si>
    <t>ADP</t>
  </si>
  <si>
    <t>Foreign Assistance</t>
  </si>
  <si>
    <t>GOVERNMENT GRANTS</t>
  </si>
  <si>
    <t>Government Grants (released)</t>
  </si>
  <si>
    <t>TOTAL REVENUE</t>
  </si>
  <si>
    <t>Costs</t>
  </si>
  <si>
    <t xml:space="preserve">Direct Costs </t>
  </si>
  <si>
    <t>Salaries and benefits (as per budget book)</t>
  </si>
  <si>
    <t>Salaries and benefits (actual)</t>
  </si>
  <si>
    <t>Utilities</t>
  </si>
  <si>
    <t>Drugs and Medicines</t>
  </si>
  <si>
    <t>Surgical consumables</t>
  </si>
  <si>
    <t xml:space="preserve">Diagnostic consumables </t>
  </si>
  <si>
    <t>Outsourcing and Security services</t>
  </si>
  <si>
    <t>Repiar and maintenance</t>
  </si>
  <si>
    <t>SHPI Expenditure</t>
  </si>
  <si>
    <t>IBP Expenditure</t>
  </si>
  <si>
    <t xml:space="preserve">Miscellaneous </t>
  </si>
  <si>
    <t>DIRECT COSTS TOTAL</t>
  </si>
  <si>
    <t>General and Administrative Expenses</t>
  </si>
  <si>
    <t>Printing and stationery</t>
  </si>
  <si>
    <t>Legal and professinal charges</t>
  </si>
  <si>
    <t>Communication charges</t>
  </si>
  <si>
    <t>Rent</t>
  </si>
  <si>
    <t xml:space="preserve">Advertisement </t>
  </si>
  <si>
    <t>Vehicle running expenses</t>
  </si>
  <si>
    <t>Repair and maintenance</t>
  </si>
  <si>
    <t>Audit Fee</t>
  </si>
  <si>
    <t>Insurance</t>
  </si>
  <si>
    <t>Miscellaneous</t>
  </si>
  <si>
    <t>G&amp;A TOTAL</t>
  </si>
  <si>
    <t>Total Operational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</si>
</sst>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_);_(* \(#,##0.000\);_(* &quot;-&quot;??_);_(@_)"/>
    <numFmt numFmtId="166" formatCode="&quot;Month:&quot;\ mmmm\-yyyy"/>
  </numFmts>
  <fonts count="46" x14ac:knownFonts="1">
    <font>
      <sz val="11"/>
      <color theme="1"/>
      <name val="Calibri"/>
      <family val="2"/>
      <scheme val="minor"/>
    </font>
    <font>
      <sz val="11"/>
      <color theme="1"/>
      <name val="Calibri"/>
      <family val="2"/>
      <scheme val="minor"/>
    </font>
    <font>
      <b/>
      <sz val="16"/>
      <name val="Arial"/>
      <family val="2"/>
    </font>
    <font>
      <b/>
      <sz val="14"/>
      <name val="Arial"/>
      <family val="2"/>
    </font>
    <font>
      <sz val="14"/>
      <name val="Arial"/>
      <family val="2"/>
    </font>
    <font>
      <b/>
      <sz val="18"/>
      <name val="Arial"/>
      <family val="2"/>
    </font>
    <font>
      <sz val="11"/>
      <name val="Arial"/>
      <family val="2"/>
    </font>
    <font>
      <b/>
      <sz val="11"/>
      <name val="Arial"/>
      <family val="2"/>
    </font>
    <font>
      <sz val="10"/>
      <name val="Arial"/>
      <family val="2"/>
    </font>
    <font>
      <b/>
      <sz val="11"/>
      <name val="Palatino Linotype"/>
      <family val="1"/>
    </font>
    <font>
      <sz val="11"/>
      <name val="Palatino Linotype"/>
      <family val="1"/>
    </font>
    <font>
      <b/>
      <sz val="9"/>
      <name val="Arial"/>
      <family val="2"/>
    </font>
    <font>
      <b/>
      <sz val="11"/>
      <color theme="1"/>
      <name val="Arial"/>
      <family val="2"/>
    </font>
    <font>
      <sz val="11"/>
      <color theme="1"/>
      <name val="Arial"/>
      <family val="2"/>
    </font>
    <font>
      <b/>
      <sz val="14"/>
      <color theme="1"/>
      <name val="Arial"/>
      <family val="2"/>
    </font>
    <font>
      <b/>
      <sz val="12"/>
      <color theme="1"/>
      <name val="Arial"/>
      <family val="2"/>
    </font>
    <font>
      <b/>
      <sz val="12"/>
      <name val="Arial"/>
      <family val="2"/>
    </font>
    <font>
      <sz val="12"/>
      <color theme="1"/>
      <name val="Arial"/>
      <family val="2"/>
    </font>
    <font>
      <b/>
      <sz val="10"/>
      <name val="Arial"/>
      <family val="2"/>
    </font>
    <font>
      <b/>
      <sz val="9"/>
      <color theme="1"/>
      <name val="Calibri"/>
      <family val="2"/>
      <scheme val="minor"/>
    </font>
    <font>
      <sz val="14"/>
      <color theme="1"/>
      <name val="Arial"/>
      <family val="2"/>
    </font>
    <font>
      <b/>
      <sz val="11"/>
      <color rgb="FF000000"/>
      <name val="Arial"/>
      <family val="2"/>
    </font>
    <font>
      <sz val="11"/>
      <color rgb="FF000000"/>
      <name val="Arial"/>
      <family val="2"/>
    </font>
    <font>
      <b/>
      <sz val="20"/>
      <name val="Agency FB"/>
      <family val="2"/>
    </font>
    <font>
      <b/>
      <sz val="14"/>
      <name val="Arial Narrow"/>
      <family val="2"/>
    </font>
    <font>
      <i/>
      <sz val="9"/>
      <name val="Arial"/>
      <family val="2"/>
    </font>
    <font>
      <b/>
      <sz val="11"/>
      <name val="Agency FB"/>
      <family val="2"/>
    </font>
    <font>
      <sz val="11"/>
      <name val="Agency FB"/>
      <family val="2"/>
    </font>
    <font>
      <sz val="11"/>
      <name val="Arial Narrow"/>
      <family val="2"/>
    </font>
    <font>
      <b/>
      <sz val="11"/>
      <name val="Arial Narrow"/>
      <family val="2"/>
    </font>
    <font>
      <sz val="10"/>
      <name val="Palatino Linotype"/>
      <family val="1"/>
    </font>
    <font>
      <sz val="12"/>
      <name val="Arial"/>
      <family val="2"/>
    </font>
    <font>
      <sz val="11"/>
      <name val="Times New Roman"/>
      <family val="1"/>
    </font>
    <font>
      <b/>
      <sz val="12"/>
      <name val="Times New Roman"/>
      <family val="1"/>
    </font>
    <font>
      <sz val="10"/>
      <name val="Times New Roman"/>
      <family val="1"/>
    </font>
    <font>
      <b/>
      <sz val="16"/>
      <color theme="1"/>
      <name val="Arial"/>
      <family val="2"/>
    </font>
    <font>
      <sz val="8"/>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0"/>
      <name val="Calibri"/>
      <family val="2"/>
      <scheme val="minor"/>
    </font>
    <font>
      <b/>
      <i/>
      <sz val="11"/>
      <color theme="1"/>
      <name val="Calibri"/>
      <family val="2"/>
      <scheme val="minor"/>
    </font>
    <font>
      <i/>
      <sz val="11"/>
      <color theme="1"/>
      <name val="Calibri"/>
      <family val="2"/>
      <scheme val="minor"/>
    </font>
    <font>
      <sz val="11"/>
      <color theme="8" tint="-0.249977111117893"/>
      <name val="Calibri"/>
      <family val="2"/>
      <scheme val="minor"/>
    </font>
    <font>
      <b/>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9"/>
        <bgColor indexed="34"/>
      </patternFill>
    </fill>
    <fill>
      <patternFill patternType="solid">
        <fgColor indexed="2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rgb="FFBDD7EE"/>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3"/>
      </left>
      <right/>
      <top style="medium">
        <color indexed="63"/>
      </top>
      <bottom/>
      <diagonal/>
    </border>
    <border>
      <left/>
      <right/>
      <top style="medium">
        <color indexed="63"/>
      </top>
      <bottom/>
      <diagonal/>
    </border>
    <border>
      <left/>
      <right/>
      <top style="medium">
        <color indexed="63"/>
      </top>
      <bottom style="thin">
        <color indexed="63"/>
      </bottom>
      <diagonal/>
    </border>
    <border>
      <left/>
      <right style="medium">
        <color indexed="63"/>
      </right>
      <top style="medium">
        <color indexed="63"/>
      </top>
      <bottom style="thin">
        <color indexed="63"/>
      </bottom>
      <diagonal/>
    </border>
    <border>
      <left style="medium">
        <color indexed="63"/>
      </left>
      <right/>
      <top/>
      <bottom/>
      <diagonal/>
    </border>
    <border>
      <left/>
      <right/>
      <top style="thin">
        <color indexed="63"/>
      </top>
      <bottom style="thin">
        <color indexed="63"/>
      </bottom>
      <diagonal/>
    </border>
    <border>
      <left/>
      <right style="medium">
        <color indexed="63"/>
      </right>
      <top style="thin">
        <color indexed="63"/>
      </top>
      <bottom style="thin">
        <color indexed="63"/>
      </bottom>
      <diagonal/>
    </border>
    <border>
      <left style="medium">
        <color indexed="63"/>
      </left>
      <right/>
      <top/>
      <bottom style="medium">
        <color indexed="63"/>
      </bottom>
      <diagonal/>
    </border>
    <border>
      <left/>
      <right/>
      <top/>
      <bottom style="medium">
        <color indexed="63"/>
      </bottom>
      <diagonal/>
    </border>
    <border>
      <left/>
      <right/>
      <top style="thin">
        <color indexed="63"/>
      </top>
      <bottom style="medium">
        <color indexed="63"/>
      </bottom>
      <diagonal/>
    </border>
    <border>
      <left/>
      <right style="medium">
        <color indexed="63"/>
      </right>
      <top style="thin">
        <color indexed="63"/>
      </top>
      <bottom style="medium">
        <color indexed="63"/>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3"/>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indexed="64"/>
      </top>
      <bottom style="double">
        <color indexed="64"/>
      </bottom>
      <diagonal/>
    </border>
    <border>
      <left/>
      <right/>
      <top/>
      <bottom style="thin">
        <color indexed="63"/>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s>
  <cellStyleXfs count="16">
    <xf numFmtId="0" fontId="0" fillId="0" borderId="0"/>
    <xf numFmtId="43"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cellStyleXfs>
  <cellXfs count="354">
    <xf numFmtId="0" fontId="0" fillId="0" borderId="0" xfId="0"/>
    <xf numFmtId="0" fontId="0" fillId="0" borderId="0" xfId="0" applyAlignment="1">
      <alignment vertical="center"/>
    </xf>
    <xf numFmtId="0" fontId="9" fillId="4" borderId="9" xfId="2" applyFont="1" applyFill="1" applyBorder="1"/>
    <xf numFmtId="0" fontId="9" fillId="3" borderId="10" xfId="2" applyFont="1" applyFill="1" applyBorder="1" applyAlignment="1">
      <alignment horizontal="left"/>
    </xf>
    <xf numFmtId="0" fontId="9" fillId="4" borderId="10" xfId="2" applyFont="1" applyFill="1" applyBorder="1"/>
    <xf numFmtId="0" fontId="9" fillId="4" borderId="10" xfId="2" applyFont="1" applyFill="1" applyBorder="1" applyAlignment="1">
      <alignment horizontal="center"/>
    </xf>
    <xf numFmtId="0" fontId="10" fillId="4" borderId="11" xfId="2" applyFont="1" applyFill="1" applyBorder="1"/>
    <xf numFmtId="0" fontId="9" fillId="4" borderId="0" xfId="2" applyFont="1" applyFill="1" applyAlignment="1">
      <alignment horizontal="left" wrapText="1"/>
    </xf>
    <xf numFmtId="0" fontId="9" fillId="3" borderId="13" xfId="2" applyFont="1" applyFill="1" applyBorder="1" applyAlignment="1">
      <alignment horizontal="left"/>
    </xf>
    <xf numFmtId="0" fontId="9" fillId="4" borderId="13" xfId="2" applyFont="1" applyFill="1" applyBorder="1" applyAlignment="1">
      <alignment horizontal="center"/>
    </xf>
    <xf numFmtId="0" fontId="9" fillId="4" borderId="13" xfId="2" applyFont="1" applyFill="1" applyBorder="1" applyAlignment="1">
      <alignment horizontal="left"/>
    </xf>
    <xf numFmtId="0" fontId="10" fillId="4" borderId="14" xfId="2" applyFont="1" applyFill="1" applyBorder="1"/>
    <xf numFmtId="0" fontId="9" fillId="4" borderId="16" xfId="2" applyFont="1" applyFill="1" applyBorder="1" applyAlignment="1">
      <alignment horizontal="left" wrapText="1"/>
    </xf>
    <xf numFmtId="0" fontId="9" fillId="4" borderId="17" xfId="2" applyFont="1" applyFill="1" applyBorder="1" applyAlignment="1">
      <alignment horizontal="left"/>
    </xf>
    <xf numFmtId="0" fontId="9" fillId="4" borderId="17" xfId="2" applyFont="1" applyFill="1" applyBorder="1" applyAlignment="1">
      <alignment horizontal="center"/>
    </xf>
    <xf numFmtId="0" fontId="10" fillId="4" borderId="18" xfId="2" applyFont="1" applyFill="1" applyBorder="1"/>
    <xf numFmtId="0" fontId="9" fillId="4" borderId="0" xfId="2" applyFont="1" applyFill="1" applyAlignment="1">
      <alignment horizontal="center"/>
    </xf>
    <xf numFmtId="0" fontId="9" fillId="4" borderId="0" xfId="2" applyFont="1" applyFill="1" applyAlignment="1">
      <alignment horizontal="center" wrapText="1"/>
    </xf>
    <xf numFmtId="0" fontId="9" fillId="3" borderId="19" xfId="2" applyFont="1" applyFill="1" applyBorder="1" applyAlignment="1">
      <alignment horizontal="center" vertical="center" wrapText="1"/>
    </xf>
    <xf numFmtId="0" fontId="9" fillId="3" borderId="19" xfId="2" applyFont="1" applyFill="1" applyBorder="1" applyAlignment="1">
      <alignment horizontal="center" vertical="center"/>
    </xf>
    <xf numFmtId="164" fontId="10" fillId="0" borderId="1" xfId="1" applyNumberFormat="1" applyFont="1" applyBorder="1"/>
    <xf numFmtId="0" fontId="10" fillId="0" borderId="1" xfId="2" applyFont="1" applyBorder="1" applyAlignment="1">
      <alignment wrapText="1"/>
    </xf>
    <xf numFmtId="0" fontId="10" fillId="0" borderId="21" xfId="2" applyFont="1" applyBorder="1"/>
    <xf numFmtId="164" fontId="10" fillId="5" borderId="1" xfId="1" applyNumberFormat="1" applyFont="1" applyFill="1" applyBorder="1"/>
    <xf numFmtId="164" fontId="9" fillId="5" borderId="1" xfId="1" applyNumberFormat="1" applyFont="1" applyFill="1" applyBorder="1"/>
    <xf numFmtId="43" fontId="9" fillId="5" borderId="1" xfId="1" applyFont="1" applyFill="1" applyBorder="1"/>
    <xf numFmtId="0" fontId="10" fillId="5" borderId="1" xfId="2" applyFont="1" applyFill="1" applyBorder="1" applyAlignment="1">
      <alignment wrapText="1"/>
    </xf>
    <xf numFmtId="0" fontId="10" fillId="5" borderId="21" xfId="2" applyFont="1" applyFill="1" applyBorder="1"/>
    <xf numFmtId="0" fontId="10" fillId="0" borderId="1" xfId="2" applyFont="1" applyBorder="1" applyAlignment="1">
      <alignment vertical="center"/>
    </xf>
    <xf numFmtId="0" fontId="10" fillId="0" borderId="23" xfId="2" applyFont="1" applyBorder="1"/>
    <xf numFmtId="3" fontId="10" fillId="0" borderId="23" xfId="2" applyNumberFormat="1" applyFont="1" applyBorder="1"/>
    <xf numFmtId="9" fontId="10" fillId="0" borderId="24" xfId="2" applyNumberFormat="1" applyFont="1" applyBorder="1"/>
    <xf numFmtId="0" fontId="10" fillId="0" borderId="0" xfId="2" applyFont="1"/>
    <xf numFmtId="3" fontId="10" fillId="0" borderId="0" xfId="2" applyNumberFormat="1" applyFont="1"/>
    <xf numFmtId="0" fontId="10" fillId="0" borderId="0" xfId="2" applyFont="1" applyAlignment="1">
      <alignment wrapText="1"/>
    </xf>
    <xf numFmtId="9" fontId="10" fillId="0" borderId="0" xfId="2" applyNumberFormat="1" applyFont="1"/>
    <xf numFmtId="0" fontId="9" fillId="4" borderId="9" xfId="2" applyFont="1" applyFill="1" applyBorder="1" applyAlignment="1">
      <alignment vertical="center"/>
    </xf>
    <xf numFmtId="0" fontId="9" fillId="4" borderId="0" xfId="2" applyFont="1" applyFill="1" applyAlignment="1">
      <alignment horizontal="left" vertical="center" wrapText="1"/>
    </xf>
    <xf numFmtId="0" fontId="9" fillId="4" borderId="16" xfId="2" applyFont="1" applyFill="1" applyBorder="1" applyAlignment="1">
      <alignment horizontal="left" vertical="center" wrapText="1"/>
    </xf>
    <xf numFmtId="0" fontId="9" fillId="4" borderId="0" xfId="2" applyFont="1" applyFill="1" applyAlignment="1">
      <alignment horizontal="center" vertical="center" wrapText="1"/>
    </xf>
    <xf numFmtId="0" fontId="9" fillId="5" borderId="1" xfId="2" applyFont="1" applyFill="1" applyBorder="1" applyAlignment="1">
      <alignment vertical="center"/>
    </xf>
    <xf numFmtId="0" fontId="10" fillId="0" borderId="23" xfId="2" applyFont="1" applyBorder="1" applyAlignment="1">
      <alignment vertical="center"/>
    </xf>
    <xf numFmtId="0" fontId="10" fillId="0" borderId="0" xfId="2" applyFont="1" applyAlignment="1">
      <alignment vertical="center"/>
    </xf>
    <xf numFmtId="0" fontId="9" fillId="3" borderId="8" xfId="2" applyFont="1" applyFill="1" applyBorder="1" applyAlignment="1">
      <alignment vertical="center"/>
    </xf>
    <xf numFmtId="0" fontId="9" fillId="3" borderId="12" xfId="2" applyFont="1" applyFill="1" applyBorder="1" applyAlignment="1">
      <alignment vertical="center"/>
    </xf>
    <xf numFmtId="0" fontId="9" fillId="4" borderId="15" xfId="2" applyFont="1" applyFill="1" applyBorder="1" applyAlignment="1">
      <alignment vertical="center"/>
    </xf>
    <xf numFmtId="0" fontId="9" fillId="4" borderId="0" xfId="2" applyFont="1" applyFill="1" applyAlignment="1">
      <alignment horizontal="center" vertical="center"/>
    </xf>
    <xf numFmtId="0" fontId="10" fillId="0" borderId="20" xfId="2" applyFont="1" applyBorder="1" applyAlignment="1">
      <alignment vertical="center"/>
    </xf>
    <xf numFmtId="0" fontId="9" fillId="5" borderId="20" xfId="2" applyFont="1" applyFill="1" applyBorder="1" applyAlignment="1">
      <alignment vertical="center"/>
    </xf>
    <xf numFmtId="0" fontId="10" fillId="0" borderId="22" xfId="2" applyFont="1" applyBorder="1" applyAlignment="1">
      <alignment vertical="center"/>
    </xf>
    <xf numFmtId="0" fontId="1" fillId="0" borderId="0" xfId="0" applyFont="1"/>
    <xf numFmtId="12" fontId="10" fillId="0" borderId="23" xfId="2" applyNumberFormat="1" applyFont="1" applyBorder="1"/>
    <xf numFmtId="0" fontId="9" fillId="5" borderId="7" xfId="2" applyFont="1" applyFill="1" applyBorder="1" applyAlignment="1">
      <alignment vertical="center"/>
    </xf>
    <xf numFmtId="164" fontId="9" fillId="5" borderId="7" xfId="1" applyNumberFormat="1" applyFont="1" applyFill="1" applyBorder="1"/>
    <xf numFmtId="43" fontId="9" fillId="5" borderId="7" xfId="1" applyFont="1" applyFill="1" applyBorder="1"/>
    <xf numFmtId="0" fontId="10" fillId="5" borderId="7" xfId="2" applyFont="1" applyFill="1" applyBorder="1" applyAlignment="1">
      <alignment wrapText="1"/>
    </xf>
    <xf numFmtId="0" fontId="9" fillId="0" borderId="27" xfId="2" applyFont="1" applyBorder="1" applyAlignment="1">
      <alignment horizontal="center" vertical="center"/>
    </xf>
    <xf numFmtId="0" fontId="9" fillId="0" borderId="27" xfId="2" applyFont="1" applyBorder="1" applyAlignment="1">
      <alignment horizontal="center"/>
    </xf>
    <xf numFmtId="0" fontId="9" fillId="0" borderId="27" xfId="2" applyFont="1" applyBorder="1"/>
    <xf numFmtId="0" fontId="9" fillId="5" borderId="25" xfId="2" applyFont="1" applyFill="1" applyBorder="1" applyAlignment="1">
      <alignment vertical="center"/>
    </xf>
    <xf numFmtId="0" fontId="10" fillId="5" borderId="26" xfId="2" applyFont="1" applyFill="1" applyBorder="1"/>
    <xf numFmtId="164" fontId="10" fillId="0" borderId="1" xfId="1" applyNumberFormat="1" applyFont="1" applyBorder="1" applyAlignment="1">
      <alignment vertical="center"/>
    </xf>
    <xf numFmtId="164" fontId="9" fillId="5" borderId="1" xfId="1" applyNumberFormat="1" applyFont="1" applyFill="1" applyBorder="1" applyAlignment="1">
      <alignment vertical="center"/>
    </xf>
    <xf numFmtId="43" fontId="9" fillId="5" borderId="1" xfId="1" applyFont="1" applyFill="1" applyBorder="1" applyAlignment="1">
      <alignment vertical="center"/>
    </xf>
    <xf numFmtId="0" fontId="13" fillId="0" borderId="0" xfId="0" applyFont="1" applyProtection="1">
      <protection locked="0"/>
    </xf>
    <xf numFmtId="0" fontId="17" fillId="0" borderId="0" xfId="0" applyFont="1" applyProtection="1">
      <protection locked="0"/>
    </xf>
    <xf numFmtId="0" fontId="16" fillId="0" borderId="28" xfId="0" applyFont="1" applyBorder="1" applyAlignment="1" applyProtection="1">
      <alignment horizontal="center" vertical="center" wrapText="1"/>
      <protection locked="0"/>
    </xf>
    <xf numFmtId="0" fontId="15" fillId="0" borderId="0" xfId="0" applyFont="1" applyProtection="1">
      <protection locked="0"/>
    </xf>
    <xf numFmtId="0" fontId="12" fillId="0" borderId="0" xfId="0" applyFont="1" applyProtection="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164" fontId="6" fillId="0" borderId="1" xfId="1" applyNumberFormat="1" applyFont="1" applyBorder="1" applyAlignment="1" applyProtection="1">
      <alignment horizontal="right" vertical="center" wrapText="1" shrinkToFit="1"/>
      <protection locked="0"/>
    </xf>
    <xf numFmtId="0" fontId="6" fillId="6" borderId="1" xfId="0" applyFont="1" applyFill="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0" borderId="1" xfId="0" applyFont="1" applyBorder="1" applyAlignment="1" applyProtection="1">
      <alignment vertical="center" wrapText="1" shrinkToFit="1"/>
      <protection locked="0"/>
    </xf>
    <xf numFmtId="0" fontId="6" fillId="0" borderId="1" xfId="0" applyFont="1" applyBorder="1" applyAlignment="1" applyProtection="1">
      <alignment vertical="center" wrapText="1" shrinkToFit="1"/>
      <protection locked="0"/>
    </xf>
    <xf numFmtId="0" fontId="22" fillId="0" borderId="1" xfId="0" applyFont="1" applyBorder="1" applyAlignment="1" applyProtection="1">
      <alignment vertical="center"/>
      <protection locked="0"/>
    </xf>
    <xf numFmtId="164" fontId="6" fillId="0" borderId="1" xfId="1" applyNumberFormat="1" applyFont="1" applyFill="1" applyBorder="1" applyAlignment="1" applyProtection="1">
      <alignment horizontal="right" vertical="center" wrapText="1" shrinkToFit="1"/>
      <protection locked="0"/>
    </xf>
    <xf numFmtId="0" fontId="13" fillId="0" borderId="0" xfId="0" applyFont="1" applyAlignment="1" applyProtection="1">
      <alignment horizontal="center" vertical="center"/>
      <protection locked="0"/>
    </xf>
    <xf numFmtId="0" fontId="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21" fillId="7" borderId="1" xfId="0" applyFont="1" applyFill="1" applyBorder="1" applyAlignment="1">
      <alignment vertical="center"/>
    </xf>
    <xf numFmtId="0" fontId="7" fillId="7" borderId="1" xfId="0" applyFont="1" applyFill="1" applyBorder="1" applyAlignment="1">
      <alignment vertical="center" wrapText="1"/>
    </xf>
    <xf numFmtId="0" fontId="7" fillId="7" borderId="1" xfId="0" applyFont="1" applyFill="1" applyBorder="1" applyAlignment="1">
      <alignment vertical="center" wrapText="1" shrinkToFit="1"/>
    </xf>
    <xf numFmtId="164" fontId="7" fillId="7" borderId="1" xfId="1" applyNumberFormat="1" applyFont="1" applyFill="1" applyBorder="1" applyAlignment="1" applyProtection="1">
      <alignment horizontal="right" vertical="center" wrapText="1" shrinkToFit="1"/>
    </xf>
    <xf numFmtId="164" fontId="6" fillId="7" borderId="1" xfId="1" applyNumberFormat="1" applyFont="1" applyFill="1" applyBorder="1" applyAlignment="1" applyProtection="1">
      <alignment horizontal="right" vertical="center" wrapText="1" shrinkToFit="1"/>
    </xf>
    <xf numFmtId="0" fontId="6" fillId="7" borderId="1" xfId="0" applyFont="1" applyFill="1" applyBorder="1" applyAlignment="1">
      <alignment vertical="center"/>
    </xf>
    <xf numFmtId="0" fontId="6"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xf>
    <xf numFmtId="0" fontId="7" fillId="7" borderId="1" xfId="0" applyFont="1" applyFill="1" applyBorder="1" applyAlignment="1">
      <alignment vertical="center"/>
    </xf>
    <xf numFmtId="0" fontId="12" fillId="7" borderId="1" xfId="0" applyFont="1" applyFill="1" applyBorder="1" applyAlignment="1">
      <alignment horizontal="right" vertical="center"/>
    </xf>
    <xf numFmtId="164" fontId="7" fillId="7" borderId="1" xfId="1" applyNumberFormat="1" applyFont="1" applyFill="1" applyBorder="1" applyAlignment="1" applyProtection="1">
      <alignment horizontal="right" vertical="center"/>
    </xf>
    <xf numFmtId="0" fontId="0" fillId="0" borderId="0" xfId="0" applyProtection="1">
      <protection locked="0"/>
    </xf>
    <xf numFmtId="0" fontId="7" fillId="2" borderId="1" xfId="0" applyFont="1" applyFill="1" applyBorder="1" applyAlignment="1" applyProtection="1">
      <alignment horizontal="center" vertical="center"/>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164" fontId="6" fillId="2" borderId="1" xfId="1" applyNumberFormat="1" applyFont="1" applyFill="1" applyBorder="1" applyAlignment="1" applyProtection="1">
      <alignment horizontal="center" vertical="center"/>
      <protection locked="0"/>
    </xf>
    <xf numFmtId="164" fontId="6" fillId="2" borderId="1" xfId="1" quotePrefix="1" applyNumberFormat="1" applyFont="1" applyFill="1" applyBorder="1" applyAlignment="1" applyProtection="1">
      <alignment horizontal="center" vertical="center"/>
      <protection locked="0"/>
    </xf>
    <xf numFmtId="164" fontId="6" fillId="2" borderId="1" xfId="1" applyNumberFormat="1" applyFont="1" applyFill="1" applyBorder="1" applyAlignment="1" applyProtection="1">
      <alignment horizontal="left" vertical="center"/>
      <protection locked="0"/>
    </xf>
    <xf numFmtId="14" fontId="0" fillId="0" borderId="0" xfId="0" applyNumberFormat="1" applyProtection="1">
      <protection locked="0"/>
    </xf>
    <xf numFmtId="164" fontId="7" fillId="7" borderId="1" xfId="1" applyNumberFormat="1" applyFont="1" applyFill="1" applyBorder="1" applyAlignment="1" applyProtection="1">
      <alignment horizontal="center" vertical="center"/>
    </xf>
    <xf numFmtId="164" fontId="6" fillId="7" borderId="1" xfId="1" applyNumberFormat="1" applyFont="1" applyFill="1" applyBorder="1" applyAlignment="1" applyProtection="1">
      <alignment horizontal="center" vertical="center"/>
    </xf>
    <xf numFmtId="14" fontId="6" fillId="7" borderId="1" xfId="1" applyNumberFormat="1" applyFont="1" applyFill="1" applyBorder="1" applyAlignment="1" applyProtection="1">
      <alignment horizontal="center" vertical="center"/>
    </xf>
    <xf numFmtId="0" fontId="8" fillId="0" borderId="0" xfId="2" applyAlignment="1">
      <alignment vertical="center" wrapText="1"/>
    </xf>
    <xf numFmtId="0" fontId="24" fillId="0" borderId="0" xfId="2" applyFont="1" applyAlignment="1">
      <alignment horizontal="center" vertical="center" wrapText="1"/>
    </xf>
    <xf numFmtId="0" fontId="25" fillId="0" borderId="0" xfId="2" applyFont="1" applyAlignment="1">
      <alignment horizontal="right"/>
    </xf>
    <xf numFmtId="0" fontId="7" fillId="0" borderId="32" xfId="2" applyFont="1" applyBorder="1" applyAlignment="1">
      <alignment horizontal="center" vertical="center" wrapText="1"/>
    </xf>
    <xf numFmtId="0" fontId="7" fillId="0" borderId="33" xfId="2" applyFont="1" applyBorder="1" applyAlignment="1">
      <alignment horizontal="center" vertical="center" wrapText="1"/>
    </xf>
    <xf numFmtId="0" fontId="26" fillId="0" borderId="0" xfId="2" applyFont="1" applyAlignment="1">
      <alignment horizontal="center" vertical="center" wrapText="1"/>
    </xf>
    <xf numFmtId="0" fontId="7" fillId="0" borderId="35" xfId="2" applyFont="1" applyBorder="1" applyAlignment="1">
      <alignment horizontal="center" vertical="center" wrapText="1"/>
    </xf>
    <xf numFmtId="0" fontId="27" fillId="0" borderId="0" xfId="2" applyFont="1" applyAlignment="1">
      <alignment horizontal="center" vertical="center" wrapText="1"/>
    </xf>
    <xf numFmtId="0" fontId="6" fillId="0" borderId="7" xfId="2" applyFont="1" applyBorder="1" applyAlignment="1">
      <alignment horizontal="center" vertical="center" wrapText="1"/>
    </xf>
    <xf numFmtId="17" fontId="7" fillId="0" borderId="7" xfId="2" applyNumberFormat="1" applyFont="1" applyBorder="1" applyAlignment="1">
      <alignment horizontal="center" vertical="center" wrapText="1"/>
    </xf>
    <xf numFmtId="165" fontId="6" fillId="0" borderId="7" xfId="2" applyNumberFormat="1" applyFont="1" applyBorder="1" applyAlignment="1">
      <alignment horizontal="center" vertical="center" wrapText="1"/>
    </xf>
    <xf numFmtId="164" fontId="6" fillId="0" borderId="7" xfId="2" applyNumberFormat="1" applyFont="1" applyBorder="1" applyAlignment="1">
      <alignment horizontal="center" vertical="center" wrapText="1"/>
    </xf>
    <xf numFmtId="165" fontId="6" fillId="0" borderId="7" xfId="1" applyNumberFormat="1" applyFont="1" applyFill="1" applyBorder="1" applyAlignment="1">
      <alignment horizontal="center" vertical="center" wrapText="1"/>
    </xf>
    <xf numFmtId="164" fontId="6" fillId="0" borderId="7" xfId="1" applyNumberFormat="1" applyFont="1" applyFill="1" applyBorder="1" applyAlignment="1">
      <alignment horizontal="center" vertical="center" wrapText="1"/>
    </xf>
    <xf numFmtId="165" fontId="7" fillId="0" borderId="7"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0" fontId="28" fillId="0" borderId="0" xfId="2" applyFont="1" applyAlignment="1">
      <alignment horizontal="center" vertical="center" wrapText="1"/>
    </xf>
    <xf numFmtId="0" fontId="6" fillId="0" borderId="36" xfId="2" applyFont="1" applyBorder="1" applyAlignment="1">
      <alignment horizontal="center" vertical="center" wrapText="1"/>
    </xf>
    <xf numFmtId="164" fontId="6" fillId="0" borderId="36" xfId="1" applyNumberFormat="1" applyFont="1" applyFill="1" applyBorder="1" applyAlignment="1">
      <alignment horizontal="center" vertical="center" wrapText="1"/>
    </xf>
    <xf numFmtId="165" fontId="6" fillId="0" borderId="36" xfId="2" applyNumberFormat="1" applyFont="1" applyBorder="1" applyAlignment="1">
      <alignment horizontal="center" vertical="center" wrapText="1"/>
    </xf>
    <xf numFmtId="164" fontId="6" fillId="0" borderId="36" xfId="2" applyNumberFormat="1" applyFont="1" applyBorder="1" applyAlignment="1">
      <alignment horizontal="center" vertical="center" wrapText="1"/>
    </xf>
    <xf numFmtId="165" fontId="6" fillId="0" borderId="36" xfId="1" applyNumberFormat="1" applyFont="1" applyFill="1" applyBorder="1" applyAlignment="1">
      <alignment horizontal="center" vertical="center" wrapText="1"/>
    </xf>
    <xf numFmtId="0" fontId="6" fillId="0" borderId="37" xfId="2" applyFont="1" applyBorder="1" applyAlignment="1">
      <alignment horizontal="center" vertical="center" wrapText="1"/>
    </xf>
    <xf numFmtId="17" fontId="7" fillId="0" borderId="38" xfId="2" applyNumberFormat="1" applyFont="1" applyBorder="1" applyAlignment="1">
      <alignment horizontal="center" vertical="center" wrapText="1"/>
    </xf>
    <xf numFmtId="165" fontId="6" fillId="0" borderId="38" xfId="2" applyNumberFormat="1" applyFont="1" applyBorder="1" applyAlignment="1">
      <alignment horizontal="center" vertical="center" wrapText="1"/>
    </xf>
    <xf numFmtId="164" fontId="6" fillId="0" borderId="38" xfId="2" applyNumberFormat="1" applyFont="1" applyBorder="1" applyAlignment="1">
      <alignment horizontal="center" vertical="center" wrapText="1"/>
    </xf>
    <xf numFmtId="165" fontId="6" fillId="0" borderId="37" xfId="2" applyNumberFormat="1" applyFont="1" applyBorder="1" applyAlignment="1">
      <alignment horizontal="center" vertical="center" wrapText="1"/>
    </xf>
    <xf numFmtId="164" fontId="6" fillId="0" borderId="37" xfId="2" applyNumberFormat="1" applyFont="1" applyBorder="1" applyAlignment="1">
      <alignment horizontal="center" vertical="center" wrapText="1"/>
    </xf>
    <xf numFmtId="165" fontId="6" fillId="0" borderId="37" xfId="1" applyNumberFormat="1" applyFont="1" applyFill="1" applyBorder="1" applyAlignment="1">
      <alignment horizontal="center" vertical="center" wrapText="1"/>
    </xf>
    <xf numFmtId="164" fontId="6" fillId="0" borderId="37" xfId="1" applyNumberFormat="1" applyFont="1" applyFill="1" applyBorder="1" applyAlignment="1">
      <alignment horizontal="center" vertical="center" wrapText="1"/>
    </xf>
    <xf numFmtId="165" fontId="29" fillId="0" borderId="40" xfId="15" applyNumberFormat="1" applyFont="1" applyFill="1" applyBorder="1" applyAlignment="1">
      <alignment horizontal="center" vertical="center" wrapText="1"/>
    </xf>
    <xf numFmtId="164" fontId="29" fillId="0" borderId="40" xfId="15" applyNumberFormat="1" applyFont="1" applyFill="1" applyBorder="1" applyAlignment="1">
      <alignment horizontal="center" vertical="center" wrapText="1"/>
    </xf>
    <xf numFmtId="43" fontId="29" fillId="0" borderId="40" xfId="15" applyFont="1" applyFill="1" applyBorder="1" applyAlignment="1">
      <alignment horizontal="center" vertical="center" wrapText="1"/>
    </xf>
    <xf numFmtId="164" fontId="29" fillId="0" borderId="41" xfId="15" applyNumberFormat="1" applyFont="1" applyFill="1" applyBorder="1" applyAlignment="1">
      <alignment horizontal="center" vertical="center" wrapText="1"/>
    </xf>
    <xf numFmtId="164" fontId="29" fillId="0" borderId="0" xfId="15" applyNumberFormat="1" applyFont="1" applyFill="1" applyAlignment="1">
      <alignment horizontal="center" vertical="center" wrapText="1"/>
    </xf>
    <xf numFmtId="0" fontId="8" fillId="0" borderId="0" xfId="2" applyAlignment="1">
      <alignment horizontal="center" vertical="center" wrapText="1"/>
    </xf>
    <xf numFmtId="0" fontId="18" fillId="0" borderId="0" xfId="2" applyFont="1" applyAlignment="1">
      <alignment horizontal="left" vertical="center" wrapText="1"/>
    </xf>
    <xf numFmtId="0" fontId="30" fillId="3" borderId="0" xfId="3" applyFont="1" applyFill="1"/>
    <xf numFmtId="0" fontId="30" fillId="3" borderId="42" xfId="3" applyFont="1" applyFill="1" applyBorder="1"/>
    <xf numFmtId="0" fontId="30" fillId="0" borderId="0" xfId="3" applyFont="1"/>
    <xf numFmtId="0" fontId="8" fillId="0" borderId="0" xfId="2"/>
    <xf numFmtId="0" fontId="30" fillId="3" borderId="0" xfId="3" applyFont="1" applyFill="1" applyAlignment="1">
      <alignment wrapText="1"/>
    </xf>
    <xf numFmtId="0" fontId="31" fillId="0" borderId="0" xfId="2" applyFont="1" applyAlignment="1">
      <alignment horizontal="right" vertical="center"/>
    </xf>
    <xf numFmtId="0" fontId="3" fillId="0" borderId="0" xfId="2" applyFont="1" applyAlignment="1">
      <alignment horizontal="center" vertical="center" wrapText="1"/>
    </xf>
    <xf numFmtId="0" fontId="3" fillId="0" borderId="0" xfId="2" applyFont="1" applyAlignment="1">
      <alignment horizontal="center"/>
    </xf>
    <xf numFmtId="0" fontId="18" fillId="0" borderId="39" xfId="2" applyFont="1" applyBorder="1" applyAlignment="1">
      <alignment horizontal="center" vertical="center"/>
    </xf>
    <xf numFmtId="0" fontId="18" fillId="0" borderId="40" xfId="2" applyFont="1" applyBorder="1" applyAlignment="1">
      <alignment horizontal="center" vertical="center"/>
    </xf>
    <xf numFmtId="0" fontId="18" fillId="0" borderId="40" xfId="2" applyFont="1" applyBorder="1" applyAlignment="1">
      <alignment horizontal="center" vertical="center" wrapText="1"/>
    </xf>
    <xf numFmtId="164" fontId="18" fillId="0" borderId="40" xfId="15" applyNumberFormat="1" applyFont="1" applyFill="1" applyBorder="1" applyAlignment="1">
      <alignment horizontal="center" vertical="center" wrapText="1"/>
    </xf>
    <xf numFmtId="164" fontId="18" fillId="0" borderId="41" xfId="15" applyNumberFormat="1" applyFont="1" applyFill="1" applyBorder="1" applyAlignment="1">
      <alignment horizontal="center" vertical="center" wrapText="1"/>
    </xf>
    <xf numFmtId="0" fontId="8" fillId="0" borderId="44" xfId="2" applyBorder="1" applyAlignment="1">
      <alignment horizontal="center"/>
    </xf>
    <xf numFmtId="0" fontId="8" fillId="0" borderId="45" xfId="2" applyBorder="1"/>
    <xf numFmtId="0" fontId="8" fillId="0" borderId="45" xfId="2" applyBorder="1" applyAlignment="1">
      <alignment horizontal="center"/>
    </xf>
    <xf numFmtId="164" fontId="8" fillId="0" borderId="45" xfId="15" applyNumberFormat="1" applyFont="1" applyFill="1" applyBorder="1"/>
    <xf numFmtId="164" fontId="8" fillId="0" borderId="45" xfId="15" applyNumberFormat="1" applyFont="1" applyFill="1" applyBorder="1" applyAlignment="1">
      <alignment horizontal="center"/>
    </xf>
    <xf numFmtId="1" fontId="8" fillId="0" borderId="45" xfId="2" applyNumberFormat="1" applyBorder="1" applyAlignment="1">
      <alignment horizontal="center"/>
    </xf>
    <xf numFmtId="0" fontId="8" fillId="0" borderId="46" xfId="2" applyBorder="1" applyAlignment="1">
      <alignment horizontal="center"/>
    </xf>
    <xf numFmtId="0" fontId="8" fillId="0" borderId="36" xfId="2" applyBorder="1"/>
    <xf numFmtId="0" fontId="8" fillId="0" borderId="36" xfId="2" applyBorder="1" applyAlignment="1">
      <alignment horizontal="center"/>
    </xf>
    <xf numFmtId="164" fontId="8" fillId="0" borderId="36" xfId="15" applyNumberFormat="1" applyFont="1" applyFill="1" applyBorder="1"/>
    <xf numFmtId="164" fontId="8" fillId="0" borderId="36" xfId="15" applyNumberFormat="1" applyFont="1" applyFill="1" applyBorder="1" applyAlignment="1">
      <alignment horizontal="center"/>
    </xf>
    <xf numFmtId="1" fontId="8" fillId="0" borderId="36" xfId="2" applyNumberFormat="1" applyBorder="1" applyAlignment="1">
      <alignment horizontal="center"/>
    </xf>
    <xf numFmtId="0" fontId="8" fillId="0" borderId="34" xfId="2" applyBorder="1" applyAlignment="1">
      <alignment horizontal="center"/>
    </xf>
    <xf numFmtId="0" fontId="8" fillId="0" borderId="35" xfId="2" applyBorder="1"/>
    <xf numFmtId="0" fontId="8" fillId="0" borderId="35" xfId="2" applyBorder="1" applyAlignment="1">
      <alignment horizontal="center"/>
    </xf>
    <xf numFmtId="164" fontId="18" fillId="0" borderId="35" xfId="15" applyNumberFormat="1" applyFont="1" applyFill="1" applyBorder="1"/>
    <xf numFmtId="0" fontId="18" fillId="0" borderId="0" xfId="2" applyFont="1" applyAlignment="1">
      <alignment vertical="center"/>
    </xf>
    <xf numFmtId="0" fontId="8" fillId="0" borderId="0" xfId="2" applyAlignment="1">
      <alignment horizontal="center"/>
    </xf>
    <xf numFmtId="0" fontId="18" fillId="0" borderId="0" xfId="2" applyFont="1" applyAlignment="1">
      <alignment horizontal="center"/>
    </xf>
    <xf numFmtId="164" fontId="18" fillId="0" borderId="0" xfId="15" applyNumberFormat="1" applyFont="1" applyFill="1" applyBorder="1"/>
    <xf numFmtId="164" fontId="18" fillId="0" borderId="31" xfId="15" applyNumberFormat="1" applyFont="1" applyFill="1" applyBorder="1" applyAlignment="1">
      <alignment horizontal="center" vertical="center" wrapText="1"/>
    </xf>
    <xf numFmtId="164" fontId="8" fillId="0" borderId="45" xfId="2" applyNumberFormat="1" applyBorder="1"/>
    <xf numFmtId="164" fontId="8" fillId="0" borderId="36" xfId="2" applyNumberFormat="1" applyBorder="1"/>
    <xf numFmtId="164" fontId="18" fillId="0" borderId="37" xfId="15" applyNumberFormat="1" applyFont="1" applyFill="1" applyBorder="1"/>
    <xf numFmtId="0" fontId="8" fillId="0" borderId="47" xfId="2" applyBorder="1" applyAlignment="1">
      <alignment horizontal="center"/>
    </xf>
    <xf numFmtId="164" fontId="18" fillId="0" borderId="51" xfId="15" applyNumberFormat="1" applyFont="1" applyFill="1" applyBorder="1"/>
    <xf numFmtId="164" fontId="18" fillId="0" borderId="28" xfId="15" applyNumberFormat="1" applyFont="1" applyFill="1" applyBorder="1"/>
    <xf numFmtId="0" fontId="7" fillId="0" borderId="0" xfId="2" applyFont="1"/>
    <xf numFmtId="164" fontId="18" fillId="0" borderId="0" xfId="15" applyNumberFormat="1" applyFont="1" applyFill="1" applyBorder="1" applyAlignment="1">
      <alignment horizontal="center"/>
    </xf>
    <xf numFmtId="164" fontId="7" fillId="0" borderId="0" xfId="15" applyNumberFormat="1" applyFont="1" applyFill="1" applyBorder="1"/>
    <xf numFmtId="0" fontId="6" fillId="0" borderId="0" xfId="2" applyFont="1"/>
    <xf numFmtId="164" fontId="8" fillId="0" borderId="0" xfId="15" applyNumberFormat="1" applyFont="1" applyFill="1"/>
    <xf numFmtId="164" fontId="8" fillId="0" borderId="0" xfId="15" applyNumberFormat="1" applyFont="1" applyFill="1" applyAlignment="1">
      <alignment horizontal="center"/>
    </xf>
    <xf numFmtId="164" fontId="6" fillId="0" borderId="0" xfId="15" applyNumberFormat="1" applyFont="1" applyFill="1"/>
    <xf numFmtId="0" fontId="30" fillId="3" borderId="52" xfId="3" applyFont="1" applyFill="1" applyBorder="1"/>
    <xf numFmtId="164" fontId="7" fillId="0" borderId="0" xfId="15" applyNumberFormat="1" applyFont="1" applyFill="1"/>
    <xf numFmtId="0" fontId="23" fillId="0" borderId="0" xfId="2" applyFont="1"/>
    <xf numFmtId="0" fontId="32" fillId="0" borderId="0" xfId="2" applyFont="1"/>
    <xf numFmtId="164" fontId="32" fillId="0" borderId="0" xfId="2" applyNumberFormat="1" applyFont="1"/>
    <xf numFmtId="0" fontId="7" fillId="0" borderId="36" xfId="2" applyFont="1" applyBorder="1" applyAlignment="1">
      <alignment horizontal="center" vertical="center" wrapText="1"/>
    </xf>
    <xf numFmtId="164" fontId="6" fillId="0" borderId="36" xfId="15" applyNumberFormat="1" applyFont="1" applyBorder="1" applyAlignment="1">
      <alignment horizontal="center" vertical="center" wrapText="1"/>
    </xf>
    <xf numFmtId="164" fontId="7" fillId="0" borderId="36" xfId="2" applyNumberFormat="1" applyFont="1" applyBorder="1" applyAlignment="1">
      <alignment horizontal="center" vertical="center" wrapText="1"/>
    </xf>
    <xf numFmtId="0" fontId="33" fillId="0" borderId="0" xfId="2" applyFont="1" applyAlignment="1">
      <alignment horizontal="center" vertical="center" wrapText="1"/>
    </xf>
    <xf numFmtId="0" fontId="34" fillId="0" borderId="0" xfId="2" applyFont="1" applyAlignment="1">
      <alignment horizontal="center" vertical="top"/>
    </xf>
    <xf numFmtId="0" fontId="34" fillId="0" borderId="0" xfId="2" applyFont="1" applyAlignment="1">
      <alignment horizontal="left" vertical="top"/>
    </xf>
    <xf numFmtId="43" fontId="25" fillId="0" borderId="0" xfId="15" applyFont="1" applyAlignment="1">
      <alignment horizontal="right"/>
    </xf>
    <xf numFmtId="0" fontId="7" fillId="0" borderId="39" xfId="2" applyFont="1" applyBorder="1" applyAlignment="1">
      <alignment horizontal="center" vertical="center" wrapText="1"/>
    </xf>
    <xf numFmtId="0" fontId="7" fillId="0" borderId="40" xfId="2" applyFont="1" applyBorder="1" applyAlignment="1">
      <alignment horizontal="center" vertical="center"/>
    </xf>
    <xf numFmtId="0" fontId="7" fillId="0" borderId="40" xfId="2" applyFont="1" applyBorder="1" applyAlignment="1">
      <alignment horizontal="center" vertical="center" wrapText="1"/>
    </xf>
    <xf numFmtId="43" fontId="7" fillId="0" borderId="41" xfId="15" applyFont="1" applyBorder="1" applyAlignment="1">
      <alignment horizontal="center" vertical="center"/>
    </xf>
    <xf numFmtId="0" fontId="8" fillId="0" borderId="45" xfId="2" applyBorder="1" applyAlignment="1">
      <alignment horizontal="center" vertical="center"/>
    </xf>
    <xf numFmtId="0" fontId="8" fillId="0" borderId="45" xfId="2" applyBorder="1" applyAlignment="1">
      <alignment horizontal="left" vertical="center"/>
    </xf>
    <xf numFmtId="0" fontId="8" fillId="0" borderId="45" xfId="2" quotePrefix="1" applyBorder="1" applyAlignment="1">
      <alignment horizontal="center" vertical="center"/>
    </xf>
    <xf numFmtId="164" fontId="8" fillId="0" borderId="45" xfId="15" applyNumberFormat="1" applyFont="1" applyBorder="1" applyAlignment="1">
      <alignment horizontal="center" vertical="center"/>
    </xf>
    <xf numFmtId="0" fontId="8" fillId="0" borderId="36" xfId="2" applyBorder="1" applyAlignment="1">
      <alignment horizontal="center" vertical="center"/>
    </xf>
    <xf numFmtId="0" fontId="8" fillId="0" borderId="36" xfId="2" applyBorder="1" applyAlignment="1">
      <alignment horizontal="left" vertical="center"/>
    </xf>
    <xf numFmtId="0" fontId="8" fillId="0" borderId="36" xfId="2" quotePrefix="1" applyBorder="1" applyAlignment="1">
      <alignment horizontal="center" vertical="center"/>
    </xf>
    <xf numFmtId="0" fontId="18" fillId="0" borderId="36" xfId="2" applyFont="1" applyBorder="1" applyAlignment="1">
      <alignment horizontal="center" vertical="center"/>
    </xf>
    <xf numFmtId="164" fontId="18" fillId="0" borderId="36" xfId="15" applyNumberFormat="1" applyFont="1" applyBorder="1" applyAlignment="1">
      <alignment horizontal="center" vertical="center"/>
    </xf>
    <xf numFmtId="0" fontId="18" fillId="0" borderId="28" xfId="2" applyFont="1" applyBorder="1" applyAlignment="1">
      <alignment horizontal="center" vertical="center"/>
    </xf>
    <xf numFmtId="164" fontId="18" fillId="0" borderId="28" xfId="15" applyNumberFormat="1" applyFont="1" applyBorder="1" applyAlignment="1">
      <alignment horizontal="center" vertical="center"/>
    </xf>
    <xf numFmtId="0" fontId="8" fillId="0" borderId="0" xfId="2" applyAlignment="1">
      <alignment horizontal="center" vertical="top"/>
    </xf>
    <xf numFmtId="0" fontId="8" fillId="0" borderId="0" xfId="2" applyAlignment="1">
      <alignment horizontal="left" vertical="top"/>
    </xf>
    <xf numFmtId="43" fontId="8" fillId="0" borderId="0" xfId="15" applyFont="1" applyAlignment="1">
      <alignment horizontal="center" vertical="top"/>
    </xf>
    <xf numFmtId="43" fontId="34" fillId="0" borderId="0" xfId="15" applyFont="1" applyAlignment="1">
      <alignment horizontal="center" vertical="top"/>
    </xf>
    <xf numFmtId="164" fontId="8" fillId="0" borderId="36" xfId="15" applyNumberFormat="1" applyFont="1" applyBorder="1" applyAlignment="1">
      <alignment horizontal="center" vertical="center"/>
    </xf>
    <xf numFmtId="43" fontId="25" fillId="0" borderId="0" xfId="15" applyFont="1" applyAlignment="1"/>
    <xf numFmtId="0" fontId="7" fillId="0" borderId="41" xfId="2" applyFont="1" applyBorder="1" applyAlignment="1">
      <alignment horizontal="center" vertical="center" wrapText="1"/>
    </xf>
    <xf numFmtId="0" fontId="32" fillId="0" borderId="45" xfId="2" applyFont="1" applyBorder="1" applyAlignment="1">
      <alignment horizontal="left" vertical="top" wrapText="1" indent="4"/>
    </xf>
    <xf numFmtId="0" fontId="32" fillId="0" borderId="45" xfId="2" applyFont="1" applyBorder="1" applyAlignment="1">
      <alignment vertical="top" wrapText="1"/>
    </xf>
    <xf numFmtId="164" fontId="0" fillId="0" borderId="45" xfId="15" applyNumberFormat="1" applyFont="1" applyBorder="1"/>
    <xf numFmtId="0" fontId="32" fillId="0" borderId="36" xfId="2" applyFont="1" applyBorder="1" applyAlignment="1">
      <alignment horizontal="left" vertical="top" wrapText="1" indent="4"/>
    </xf>
    <xf numFmtId="0" fontId="32" fillId="0" borderId="36" xfId="2" applyFont="1" applyBorder="1" applyAlignment="1">
      <alignment vertical="top" wrapText="1"/>
    </xf>
    <xf numFmtId="164" fontId="0" fillId="0" borderId="36" xfId="15" applyNumberFormat="1" applyFont="1" applyBorder="1"/>
    <xf numFmtId="0" fontId="18" fillId="0" borderId="36" xfId="2" applyFont="1" applyBorder="1"/>
    <xf numFmtId="164" fontId="18" fillId="0" borderId="28" xfId="15" applyNumberFormat="1" applyFont="1" applyBorder="1"/>
    <xf numFmtId="0" fontId="18" fillId="0" borderId="0" xfId="2" applyFont="1"/>
    <xf numFmtId="0" fontId="6" fillId="0" borderId="36" xfId="0" applyFont="1" applyBorder="1" applyAlignment="1" applyProtection="1">
      <alignment vertical="center"/>
      <protection locked="0"/>
    </xf>
    <xf numFmtId="0" fontId="6" fillId="0" borderId="36" xfId="0" applyFont="1" applyBorder="1" applyAlignment="1" applyProtection="1">
      <alignment horizontal="center" vertical="center"/>
      <protection locked="0"/>
    </xf>
    <xf numFmtId="164" fontId="6" fillId="2" borderId="36" xfId="1" applyNumberFormat="1" applyFont="1" applyFill="1" applyBorder="1" applyAlignment="1" applyProtection="1">
      <alignment horizontal="center" vertical="center"/>
      <protection locked="0"/>
    </xf>
    <xf numFmtId="164" fontId="7" fillId="7" borderId="36" xfId="1" applyNumberFormat="1" applyFont="1" applyFill="1" applyBorder="1" applyAlignment="1" applyProtection="1">
      <alignment horizontal="center" vertical="center"/>
    </xf>
    <xf numFmtId="164" fontId="6" fillId="2" borderId="36" xfId="1" quotePrefix="1" applyNumberFormat="1" applyFont="1" applyFill="1" applyBorder="1" applyAlignment="1" applyProtection="1">
      <alignment horizontal="center" vertical="center"/>
      <protection locked="0"/>
    </xf>
    <xf numFmtId="164" fontId="6" fillId="2" borderId="36" xfId="1" applyNumberFormat="1" applyFont="1" applyFill="1" applyBorder="1" applyAlignment="1" applyProtection="1">
      <alignment horizontal="left" vertical="center"/>
      <protection locked="0"/>
    </xf>
    <xf numFmtId="164" fontId="6" fillId="7" borderId="36" xfId="1" applyNumberFormat="1" applyFont="1" applyFill="1" applyBorder="1" applyAlignment="1" applyProtection="1">
      <alignment horizontal="center" vertical="center"/>
    </xf>
    <xf numFmtId="0" fontId="6" fillId="0" borderId="36" xfId="0" applyFont="1" applyBorder="1" applyAlignment="1" applyProtection="1">
      <alignment horizontal="left" vertical="center"/>
      <protection locked="0"/>
    </xf>
    <xf numFmtId="164" fontId="6" fillId="7" borderId="1" xfId="1" quotePrefix="1" applyNumberFormat="1" applyFont="1" applyFill="1" applyBorder="1" applyAlignment="1" applyProtection="1">
      <alignment horizontal="center" vertical="center"/>
    </xf>
    <xf numFmtId="164" fontId="6" fillId="7" borderId="1" xfId="1" applyNumberFormat="1" applyFont="1" applyFill="1" applyBorder="1" applyAlignment="1" applyProtection="1">
      <alignment horizontal="left" vertical="center"/>
    </xf>
    <xf numFmtId="164" fontId="7" fillId="7" borderId="1" xfId="1" applyNumberFormat="1" applyFont="1" applyFill="1" applyBorder="1" applyAlignment="1" applyProtection="1">
      <alignment horizontal="center" vertical="center" wrapText="1"/>
    </xf>
    <xf numFmtId="14"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shrinkToFit="1"/>
    </xf>
    <xf numFmtId="1" fontId="11"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43" fontId="6" fillId="7" borderId="1" xfId="1" applyFont="1" applyFill="1" applyBorder="1" applyAlignment="1" applyProtection="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64" fontId="6" fillId="0" borderId="1" xfId="1" applyNumberFormat="1" applyFont="1" applyFill="1" applyBorder="1" applyAlignment="1" applyProtection="1">
      <alignment horizontal="right" vertical="center" wrapText="1" shrinkToFit="1"/>
    </xf>
    <xf numFmtId="0" fontId="6" fillId="0" borderId="36" xfId="0" applyFont="1" applyBorder="1" applyAlignment="1">
      <alignment vertical="center"/>
    </xf>
    <xf numFmtId="0" fontId="6" fillId="0" borderId="36" xfId="0" applyFont="1" applyBorder="1" applyAlignment="1">
      <alignment horizontal="left" vertical="center" wrapText="1"/>
    </xf>
    <xf numFmtId="0" fontId="6" fillId="0" borderId="36" xfId="0" applyFont="1" applyBorder="1" applyAlignment="1">
      <alignment horizontal="center" vertical="center"/>
    </xf>
    <xf numFmtId="164" fontId="6" fillId="0" borderId="36" xfId="1" applyNumberFormat="1" applyFont="1" applyFill="1" applyBorder="1" applyAlignment="1" applyProtection="1">
      <alignment horizontal="right" vertical="center" wrapText="1" shrinkToFit="1"/>
    </xf>
    <xf numFmtId="43" fontId="6" fillId="0" borderId="36" xfId="1" applyFont="1" applyFill="1" applyBorder="1" applyAlignment="1" applyProtection="1">
      <alignment horizontal="center" vertical="center"/>
    </xf>
    <xf numFmtId="164" fontId="7" fillId="7" borderId="1" xfId="0" applyNumberFormat="1" applyFont="1" applyFill="1" applyBorder="1" applyAlignment="1">
      <alignment horizontal="center" vertical="center" wrapText="1" shrinkToFit="1"/>
    </xf>
    <xf numFmtId="0" fontId="7" fillId="0" borderId="36" xfId="0" applyFont="1" applyBorder="1" applyAlignment="1" applyProtection="1">
      <alignment vertical="center" wrapText="1"/>
      <protection locked="0"/>
    </xf>
    <xf numFmtId="0" fontId="7" fillId="0" borderId="36" xfId="0" applyFont="1" applyBorder="1" applyAlignment="1" applyProtection="1">
      <alignment horizontal="center" vertical="center"/>
      <protection locked="0"/>
    </xf>
    <xf numFmtId="0" fontId="11" fillId="7" borderId="36" xfId="0" applyFont="1" applyFill="1" applyBorder="1" applyAlignment="1">
      <alignment horizontal="center" vertical="center" wrapText="1" shrinkToFit="1"/>
    </xf>
    <xf numFmtId="0" fontId="16" fillId="7" borderId="36" xfId="0" applyFont="1" applyFill="1" applyBorder="1" applyAlignment="1">
      <alignment horizontal="center" vertical="center" wrapText="1"/>
    </xf>
    <xf numFmtId="164" fontId="12" fillId="7" borderId="1" xfId="1" applyNumberFormat="1" applyFont="1" applyFill="1" applyBorder="1" applyAlignment="1" applyProtection="1">
      <alignment horizontal="right" vertical="center" wrapText="1" shrinkToFit="1"/>
    </xf>
    <xf numFmtId="164" fontId="13" fillId="7" borderId="1" xfId="1" applyNumberFormat="1" applyFont="1" applyFill="1" applyBorder="1" applyAlignment="1" applyProtection="1">
      <alignment horizontal="right" vertical="center" wrapText="1" shrinkToFit="1"/>
    </xf>
    <xf numFmtId="0" fontId="11" fillId="2" borderId="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37" fillId="0" borderId="0" xfId="0" applyFont="1" applyAlignment="1" applyProtection="1">
      <alignment vertical="center"/>
      <protection locked="0"/>
    </xf>
    <xf numFmtId="0" fontId="39" fillId="0" borderId="0" xfId="0" applyFont="1" applyAlignment="1">
      <alignment vertical="center"/>
    </xf>
    <xf numFmtId="37" fontId="0" fillId="0" borderId="0" xfId="0" applyNumberFormat="1" applyAlignment="1">
      <alignment horizontal="center" vertical="center"/>
    </xf>
    <xf numFmtId="166" fontId="39" fillId="0" borderId="0" xfId="0" applyNumberFormat="1" applyFont="1" applyAlignment="1">
      <alignment horizontal="left" vertical="center"/>
    </xf>
    <xf numFmtId="166" fontId="41" fillId="8" borderId="0" xfId="0" applyNumberFormat="1" applyFont="1" applyFill="1" applyAlignment="1">
      <alignment horizontal="left" vertical="center"/>
    </xf>
    <xf numFmtId="37" fontId="38" fillId="8" borderId="0" xfId="0" applyNumberFormat="1" applyFont="1" applyFill="1" applyAlignment="1">
      <alignment horizontal="center" vertical="center"/>
    </xf>
    <xf numFmtId="17" fontId="38" fillId="9" borderId="0" xfId="0" quotePrefix="1" applyNumberFormat="1" applyFont="1" applyFill="1" applyAlignment="1">
      <alignment vertical="center"/>
    </xf>
    <xf numFmtId="17" fontId="0" fillId="0" borderId="0" xfId="0" applyNumberFormat="1" applyAlignment="1">
      <alignment horizontal="center" vertical="center"/>
    </xf>
    <xf numFmtId="17" fontId="38" fillId="0" borderId="0" xfId="0" quotePrefix="1" applyNumberFormat="1" applyFont="1" applyAlignment="1">
      <alignment vertical="center"/>
    </xf>
    <xf numFmtId="17" fontId="42" fillId="0" borderId="0" xfId="0" applyNumberFormat="1" applyFont="1" applyAlignment="1">
      <alignment horizontal="left" vertical="top"/>
    </xf>
    <xf numFmtId="0" fontId="40" fillId="8" borderId="0" xfId="0" applyFont="1" applyFill="1" applyAlignment="1">
      <alignment vertical="center"/>
    </xf>
    <xf numFmtId="37" fontId="40" fillId="8" borderId="0" xfId="0" applyNumberFormat="1" applyFont="1" applyFill="1" applyAlignment="1">
      <alignment horizontal="center" vertical="center"/>
    </xf>
    <xf numFmtId="37" fontId="40" fillId="0" borderId="0" xfId="0" applyNumberFormat="1" applyFont="1" applyAlignment="1">
      <alignment horizontal="center" vertical="center"/>
    </xf>
    <xf numFmtId="37" fontId="43" fillId="0" borderId="0" xfId="0" applyNumberFormat="1" applyFont="1" applyAlignment="1">
      <alignment horizontal="left" vertical="top"/>
    </xf>
    <xf numFmtId="0" fontId="44" fillId="0" borderId="0" xfId="0" applyFont="1" applyAlignment="1">
      <alignment horizontal="left" vertical="center" indent="1"/>
    </xf>
    <xf numFmtId="37" fontId="0" fillId="10" borderId="0" xfId="0" applyNumberFormat="1" applyFill="1" applyAlignment="1">
      <alignment horizontal="center" vertical="center"/>
    </xf>
    <xf numFmtId="37" fontId="39" fillId="0" borderId="0" xfId="0" applyNumberFormat="1" applyFont="1" applyAlignment="1">
      <alignment horizontal="center" vertical="center"/>
    </xf>
    <xf numFmtId="37" fontId="0" fillId="11" borderId="0" xfId="0" applyNumberFormat="1" applyFill="1" applyAlignment="1">
      <alignment horizontal="center" vertical="center"/>
    </xf>
    <xf numFmtId="37" fontId="43" fillId="0" borderId="0" xfId="0" applyNumberFormat="1" applyFont="1" applyAlignment="1">
      <alignment horizontal="center" vertical="center"/>
    </xf>
    <xf numFmtId="17" fontId="42" fillId="0" borderId="0" xfId="0" applyNumberFormat="1" applyFont="1" applyAlignment="1">
      <alignment horizontal="center" vertical="center"/>
    </xf>
    <xf numFmtId="0" fontId="3" fillId="0" borderId="56"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6" fillId="7" borderId="1"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0" fillId="7" borderId="0" xfId="0" applyFont="1" applyFill="1" applyAlignment="1">
      <alignment horizontal="left" vertical="center"/>
    </xf>
    <xf numFmtId="0" fontId="11" fillId="7" borderId="4" xfId="0" applyFont="1" applyFill="1" applyBorder="1" applyAlignment="1">
      <alignment horizontal="center" vertical="center" wrapText="1"/>
    </xf>
    <xf numFmtId="0" fontId="11" fillId="7" borderId="5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7" fillId="2" borderId="29"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18" fillId="2" borderId="29" xfId="0" applyFont="1" applyFill="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164" fontId="7" fillId="2" borderId="3" xfId="1" applyNumberFormat="1" applyFont="1" applyFill="1" applyBorder="1" applyAlignment="1" applyProtection="1">
      <alignment horizontal="center" vertical="center"/>
      <protection locked="0"/>
    </xf>
    <xf numFmtId="164" fontId="7" fillId="2" borderId="4" xfId="1" applyNumberFormat="1" applyFont="1" applyFill="1" applyBorder="1" applyAlignment="1" applyProtection="1">
      <alignment horizontal="center" vertical="center"/>
      <protection locked="0"/>
    </xf>
    <xf numFmtId="164" fontId="7" fillId="2" borderId="5" xfId="1" applyNumberFormat="1" applyFont="1" applyFill="1" applyBorder="1" applyAlignment="1" applyProtection="1">
      <alignment horizontal="center" vertical="center"/>
      <protection locked="0"/>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1" xfId="0" applyFont="1" applyFill="1" applyBorder="1" applyAlignment="1">
      <alignment horizontal="center" vertical="center"/>
    </xf>
    <xf numFmtId="164" fontId="6" fillId="7" borderId="53" xfId="1" applyNumberFormat="1" applyFont="1" applyFill="1" applyBorder="1" applyAlignment="1" applyProtection="1">
      <alignment horizontal="center" vertical="center"/>
    </xf>
    <xf numFmtId="164" fontId="6" fillId="7" borderId="54" xfId="1" applyNumberFormat="1" applyFont="1" applyFill="1" applyBorder="1" applyAlignment="1" applyProtection="1">
      <alignment horizontal="center" vertical="center"/>
    </xf>
    <xf numFmtId="164" fontId="6" fillId="7" borderId="55" xfId="1" applyNumberFormat="1" applyFont="1" applyFill="1" applyBorder="1" applyAlignment="1" applyProtection="1">
      <alignment horizontal="center" vertical="center"/>
    </xf>
    <xf numFmtId="164" fontId="6" fillId="2" borderId="53" xfId="1" applyNumberFormat="1" applyFont="1" applyFill="1" applyBorder="1" applyAlignment="1" applyProtection="1">
      <alignment horizontal="center" vertical="center"/>
      <protection locked="0"/>
    </xf>
    <xf numFmtId="164" fontId="6" fillId="2" borderId="54" xfId="1" applyNumberFormat="1" applyFont="1" applyFill="1" applyBorder="1" applyAlignment="1" applyProtection="1">
      <alignment horizontal="center" vertical="center"/>
      <protection locked="0"/>
    </xf>
    <xf numFmtId="164" fontId="6" fillId="2" borderId="55" xfId="1" applyNumberFormat="1" applyFont="1" applyFill="1" applyBorder="1" applyAlignment="1" applyProtection="1">
      <alignment horizontal="center" vertical="center"/>
      <protection locked="0"/>
    </xf>
    <xf numFmtId="164" fontId="29" fillId="0" borderId="39" xfId="15" applyNumberFormat="1" applyFont="1" applyFill="1" applyBorder="1" applyAlignment="1">
      <alignment horizontal="center" vertical="center" wrapText="1"/>
    </xf>
    <xf numFmtId="164" fontId="29" fillId="0" borderId="40" xfId="15" applyNumberFormat="1" applyFont="1" applyFill="1" applyBorder="1" applyAlignment="1">
      <alignment horizontal="center" vertical="center" wrapText="1"/>
    </xf>
    <xf numFmtId="0" fontId="23" fillId="0" borderId="0" xfId="2" applyFont="1" applyAlignment="1">
      <alignment horizontal="center" vertical="center" wrapText="1"/>
    </xf>
    <xf numFmtId="0" fontId="24" fillId="0" borderId="0" xfId="2" applyFont="1" applyAlignment="1">
      <alignment horizontal="center" vertical="center" wrapText="1"/>
    </xf>
    <xf numFmtId="0" fontId="7" fillId="0" borderId="30" xfId="2" applyFont="1" applyBorder="1" applyAlignment="1">
      <alignment horizontal="center" vertical="center" wrapText="1"/>
    </xf>
    <xf numFmtId="0" fontId="7" fillId="0" borderId="34"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35" xfId="2" applyFont="1" applyBorder="1" applyAlignment="1">
      <alignment horizontal="center" vertical="center" wrapText="1"/>
    </xf>
    <xf numFmtId="0" fontId="3" fillId="0" borderId="0" xfId="2" applyFont="1" applyAlignment="1">
      <alignment horizontal="center" vertical="center" wrapText="1"/>
    </xf>
    <xf numFmtId="0" fontId="7" fillId="0" borderId="32" xfId="2" applyFont="1" applyBorder="1" applyAlignment="1">
      <alignment horizontal="center" vertical="center" wrapText="1"/>
    </xf>
    <xf numFmtId="0" fontId="7" fillId="0" borderId="43" xfId="2" applyFont="1" applyBorder="1" applyAlignment="1">
      <alignment horizontal="center" vertical="center" wrapText="1"/>
    </xf>
    <xf numFmtId="0" fontId="23" fillId="0" borderId="0" xfId="2" applyFont="1" applyAlignment="1">
      <alignment horizontal="center"/>
    </xf>
    <xf numFmtId="0" fontId="3" fillId="0" borderId="0" xfId="2" applyFont="1" applyAlignment="1">
      <alignment horizontal="center"/>
    </xf>
    <xf numFmtId="0" fontId="18" fillId="0" borderId="35" xfId="2" applyFont="1" applyBorder="1" applyAlignment="1">
      <alignment horizontal="center"/>
    </xf>
    <xf numFmtId="0" fontId="18" fillId="0" borderId="48" xfId="2" applyFont="1" applyBorder="1" applyAlignment="1">
      <alignment horizontal="center" vertical="center" wrapText="1"/>
    </xf>
    <xf numFmtId="0" fontId="18" fillId="0" borderId="49" xfId="2" applyFont="1" applyBorder="1" applyAlignment="1">
      <alignment horizontal="center" vertical="center" wrapText="1"/>
    </xf>
    <xf numFmtId="0" fontId="18" fillId="0" borderId="50" xfId="2" applyFont="1" applyBorder="1" applyAlignment="1">
      <alignment horizontal="center" vertical="center" wrapText="1"/>
    </xf>
    <xf numFmtId="0" fontId="7" fillId="0" borderId="36" xfId="2" applyFont="1" applyBorder="1" applyAlignment="1">
      <alignment horizontal="center" vertical="center" wrapText="1"/>
    </xf>
    <xf numFmtId="0" fontId="16" fillId="0" borderId="36" xfId="2" applyFont="1" applyBorder="1" applyAlignment="1">
      <alignment horizontal="center" vertical="center"/>
    </xf>
    <xf numFmtId="0" fontId="16" fillId="0" borderId="0" xfId="2" applyFont="1" applyAlignment="1">
      <alignment horizontal="left" vertical="center" wrapText="1"/>
    </xf>
    <xf numFmtId="0" fontId="7" fillId="0" borderId="36" xfId="2" applyFont="1" applyBorder="1" applyAlignment="1">
      <alignment horizontal="center" vertical="center"/>
    </xf>
    <xf numFmtId="0" fontId="16" fillId="0" borderId="0" xfId="2" applyFont="1" applyAlignment="1">
      <alignment horizontal="left"/>
    </xf>
    <xf numFmtId="0" fontId="16" fillId="0" borderId="53" xfId="2" applyFont="1" applyBorder="1" applyAlignment="1">
      <alignment horizontal="center" vertical="top" wrapText="1"/>
    </xf>
    <xf numFmtId="0" fontId="16" fillId="0" borderId="54" xfId="2" applyFont="1" applyBorder="1" applyAlignment="1">
      <alignment horizontal="center" vertical="top" wrapText="1"/>
    </xf>
    <xf numFmtId="0" fontId="16" fillId="0" borderId="55" xfId="2" applyFont="1" applyBorder="1" applyAlignment="1">
      <alignment horizontal="center" vertical="top" wrapText="1"/>
    </xf>
    <xf numFmtId="0" fontId="45" fillId="0" borderId="0" xfId="0" applyFont="1" applyAlignment="1">
      <alignment vertical="center"/>
    </xf>
  </cellXfs>
  <cellStyles count="16">
    <cellStyle name="Comma" xfId="1" builtinId="3"/>
    <cellStyle name="Comma 10" xfId="15" xr:uid="{00000000-0005-0000-0000-000001000000}"/>
    <cellStyle name="Normal" xfId="0" builtinId="0"/>
    <cellStyle name="Normal - Style1" xfId="2" xr:uid="{00000000-0005-0000-0000-000003000000}"/>
    <cellStyle name="Normal 10" xfId="11" xr:uid="{00000000-0005-0000-0000-000004000000}"/>
    <cellStyle name="Normal 11" xfId="12" xr:uid="{00000000-0005-0000-0000-000005000000}"/>
    <cellStyle name="Normal 12" xfId="13" xr:uid="{00000000-0005-0000-0000-000006000000}"/>
    <cellStyle name="Normal 13" xfId="14" xr:uid="{00000000-0005-0000-0000-000007000000}"/>
    <cellStyle name="Normal 2" xfId="3" xr:uid="{00000000-0005-0000-0000-000008000000}"/>
    <cellStyle name="Normal 3" xfId="4" xr:uid="{00000000-0005-0000-0000-000009000000}"/>
    <cellStyle name="Normal 4" xfId="5" xr:uid="{00000000-0005-0000-0000-00000A000000}"/>
    <cellStyle name="Normal 5" xfId="6" xr:uid="{00000000-0005-0000-0000-00000B000000}"/>
    <cellStyle name="Normal 6" xfId="7" xr:uid="{00000000-0005-0000-0000-00000C000000}"/>
    <cellStyle name="Normal 7" xfId="8" xr:uid="{00000000-0005-0000-0000-00000D000000}"/>
    <cellStyle name="Normal 8" xfId="9" xr:uid="{00000000-0005-0000-0000-00000E000000}"/>
    <cellStyle name="Normal 9" xfId="10"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26</xdr:row>
      <xdr:rowOff>152400</xdr:rowOff>
    </xdr:from>
    <xdr:to>
      <xdr:col>12</xdr:col>
      <xdr:colOff>9525</xdr:colOff>
      <xdr:row>45</xdr:row>
      <xdr:rowOff>47625</xdr:rowOff>
    </xdr:to>
    <xdr:sp macro="" textlink="">
      <xdr:nvSpPr>
        <xdr:cNvPr id="2" name="TextBox 1">
          <a:extLst>
            <a:ext uri="{FF2B5EF4-FFF2-40B4-BE49-F238E27FC236}">
              <a16:creationId xmlns:a16="http://schemas.microsoft.com/office/drawing/2014/main" id="{02546C45-E3AF-4218-9402-2517DF2ECCC9}"/>
            </a:ext>
          </a:extLst>
        </xdr:cNvPr>
        <xdr:cNvSpPr txBox="1"/>
      </xdr:nvSpPr>
      <xdr:spPr>
        <a:xfrm>
          <a:off x="19050" y="6048375"/>
          <a:ext cx="8001000"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(A03301 - Gas)</a:t>
          </a:r>
        </a:p>
        <a:p>
          <a:endParaRPr lang="en-US" sz="1100" baseline="0"/>
        </a:p>
        <a:p>
          <a:r>
            <a:rPr lang="en-US" sz="1100" i="1" baseline="0"/>
            <a:t>This form is designed to provide supporting evidence of budget figures under object classification code A03301- Gas bills (Charges) reflected in BM-2 form. Month wise data for actual bill amount along with actual number of units consumed, for 12 months in preceding calendar year, is required to be incorporated in this form.</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Enter months of preceding calendar year starting from January. For example, for the budget of 2017-18, actual bills data from January 2016 to December 2016 will be provided for in this form</a:t>
          </a:r>
        </a:p>
        <a:p>
          <a:r>
            <a:rPr lang="en-US" sz="1100" baseline="0"/>
            <a:t>Column C to J- Provide meter wise detail in terms of actual number of units consumed in the column labelled as "HM3" and actual amount in the column labelled as "Amount of Bill". Also provide actual meter number in the provided space. Add further columns if number of installed meters are more than 4</a:t>
          </a:r>
        </a:p>
        <a:p>
          <a:r>
            <a:rPr lang="en-US" sz="1100" baseline="0"/>
            <a:t>Column K: This column will include total of column C, E, G and I</a:t>
          </a:r>
        </a:p>
        <a:p>
          <a:r>
            <a:rPr lang="en-US" sz="1100" baseline="0"/>
            <a:t>Column L: This column will include total of columns D, F, H and J</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31750</xdr:colOff>
      <xdr:row>28</xdr:row>
      <xdr:rowOff>31750</xdr:rowOff>
    </xdr:from>
    <xdr:to>
      <xdr:col>6</xdr:col>
      <xdr:colOff>41275</xdr:colOff>
      <xdr:row>38</xdr:row>
      <xdr:rowOff>193675</xdr:rowOff>
    </xdr:to>
    <xdr:sp macro="" textlink="">
      <xdr:nvSpPr>
        <xdr:cNvPr id="2" name="TextBox 1">
          <a:extLst>
            <a:ext uri="{FF2B5EF4-FFF2-40B4-BE49-F238E27FC236}">
              <a16:creationId xmlns:a16="http://schemas.microsoft.com/office/drawing/2014/main" id="{06D2D4FE-954A-48F3-B55E-30C490EE051A}"/>
            </a:ext>
          </a:extLst>
        </xdr:cNvPr>
        <xdr:cNvSpPr txBox="1"/>
      </xdr:nvSpPr>
      <xdr:spPr>
        <a:xfrm>
          <a:off x="31750" y="5927725"/>
          <a:ext cx="6029325" cy="2924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(A13101 - Repair of Machinery and Equipment)</a:t>
          </a:r>
        </a:p>
        <a:p>
          <a:endParaRPr lang="en-US" sz="1100" baseline="0"/>
        </a:p>
        <a:p>
          <a:r>
            <a:rPr lang="en-US" sz="1100" i="1" baseline="0"/>
            <a:t>This form is designed to provide supporting evidence of budget figures under object classification code A13101- Repair of Machinery and Equipment, reflected in BM-2 form. Recent contract prices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machinery and equipment along with type of services </a:t>
          </a:r>
          <a:endParaRPr lang="en-US" sz="1100" baseline="0"/>
        </a:p>
        <a:p>
          <a:r>
            <a:rPr lang="en-US" sz="1100" baseline="0"/>
            <a:t>Column C- Enter Contract No. for the contract with service provider</a:t>
          </a:r>
        </a:p>
        <a:p>
          <a:r>
            <a:rPr lang="en-US" sz="1100" baseline="0"/>
            <a:t>Column D- Enter date of contract here</a:t>
          </a:r>
        </a:p>
        <a:p>
          <a:r>
            <a:rPr lang="en-US" sz="1100" baseline="0"/>
            <a:t>Column E- Enter the period of contract</a:t>
          </a:r>
        </a:p>
        <a:p>
          <a:r>
            <a:rPr lang="en-US" sz="1100" baseline="0"/>
            <a:t>Column F- Enter the amount of service for year according to the contract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63502</xdr:colOff>
      <xdr:row>23</xdr:row>
      <xdr:rowOff>79375</xdr:rowOff>
    </xdr:from>
    <xdr:to>
      <xdr:col>3</xdr:col>
      <xdr:colOff>0</xdr:colOff>
      <xdr:row>33</xdr:row>
      <xdr:rowOff>19050</xdr:rowOff>
    </xdr:to>
    <xdr:sp macro="" textlink="">
      <xdr:nvSpPr>
        <xdr:cNvPr id="2" name="TextBox 1">
          <a:extLst>
            <a:ext uri="{FF2B5EF4-FFF2-40B4-BE49-F238E27FC236}">
              <a16:creationId xmlns:a16="http://schemas.microsoft.com/office/drawing/2014/main" id="{180680CB-C33E-4646-8220-786B16C18246}"/>
            </a:ext>
          </a:extLst>
        </xdr:cNvPr>
        <xdr:cNvSpPr txBox="1"/>
      </xdr:nvSpPr>
      <xdr:spPr>
        <a:xfrm>
          <a:off x="63502" y="4841875"/>
          <a:ext cx="3832223" cy="270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a:t>
          </a:r>
        </a:p>
        <a:p>
          <a:endParaRPr lang="en-US" sz="1100" baseline="0"/>
        </a:p>
        <a:p>
          <a:r>
            <a:rPr lang="en-US" sz="1100" i="1" baseline="0"/>
            <a:t>This form is designed to provide supporting evidence of budget figures under object classification code A13301- Repair of office building, reflected in BM-2 form. </a:t>
          </a:r>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building or block for which repair is needed </a:t>
          </a:r>
          <a:endParaRPr lang="en-US" sz="1100" baseline="0"/>
        </a:p>
        <a:p>
          <a:r>
            <a:rPr lang="en-US" sz="1100" baseline="0"/>
            <a:t>Column C- Enter the amount according to the estimate of building department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28</xdr:row>
      <xdr:rowOff>31750</xdr:rowOff>
    </xdr:from>
    <xdr:to>
      <xdr:col>6</xdr:col>
      <xdr:colOff>63500</xdr:colOff>
      <xdr:row>38</xdr:row>
      <xdr:rowOff>193675</xdr:rowOff>
    </xdr:to>
    <xdr:sp macro="" textlink="">
      <xdr:nvSpPr>
        <xdr:cNvPr id="2" name="TextBox 1">
          <a:extLst>
            <a:ext uri="{FF2B5EF4-FFF2-40B4-BE49-F238E27FC236}">
              <a16:creationId xmlns:a16="http://schemas.microsoft.com/office/drawing/2014/main" id="{1ADCC89C-6063-40EC-9A4E-172F6626EF28}"/>
            </a:ext>
          </a:extLst>
        </xdr:cNvPr>
        <xdr:cNvSpPr txBox="1"/>
      </xdr:nvSpPr>
      <xdr:spPr>
        <a:xfrm>
          <a:off x="63500" y="5927725"/>
          <a:ext cx="6143625" cy="2924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 A13102 - Repair of Medical and Laboratory Equipment)</a:t>
          </a:r>
        </a:p>
        <a:p>
          <a:endParaRPr lang="en-US" sz="1100" baseline="0"/>
        </a:p>
        <a:p>
          <a:r>
            <a:rPr lang="en-US" sz="1100" i="1" baseline="0"/>
            <a:t>This form is designed to provide supporting evidence of budget figures under object classification code A13102- Repair of Medical and Lab Equipment, reflected in BM-2 form. Recent contract prices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medical and lab equipment along with type of services </a:t>
          </a:r>
          <a:endParaRPr lang="en-US" sz="1100" baseline="0"/>
        </a:p>
        <a:p>
          <a:r>
            <a:rPr lang="en-US" sz="1100" baseline="0"/>
            <a:t>Column C- Enter Contract No. for the contract with service provider</a:t>
          </a:r>
        </a:p>
        <a:p>
          <a:r>
            <a:rPr lang="en-US" sz="1100" baseline="0"/>
            <a:t>Column D- Enter date of contract here</a:t>
          </a:r>
        </a:p>
        <a:p>
          <a:r>
            <a:rPr lang="en-US" sz="1100" baseline="0"/>
            <a:t>Column E- Enter the period of contract</a:t>
          </a:r>
        </a:p>
        <a:p>
          <a:r>
            <a:rPr lang="en-US" sz="1100" baseline="0"/>
            <a:t>Column F- Enter the amount of service for year according to the contract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12</xdr:col>
      <xdr:colOff>9525</xdr:colOff>
      <xdr:row>44</xdr:row>
      <xdr:rowOff>76200</xdr:rowOff>
    </xdr:to>
    <xdr:sp macro="" textlink="">
      <xdr:nvSpPr>
        <xdr:cNvPr id="2" name="TextBox 1">
          <a:extLst>
            <a:ext uri="{FF2B5EF4-FFF2-40B4-BE49-F238E27FC236}">
              <a16:creationId xmlns:a16="http://schemas.microsoft.com/office/drawing/2014/main" id="{5953929F-4F13-4B09-B26E-B08158C4C5C9}"/>
            </a:ext>
          </a:extLst>
        </xdr:cNvPr>
        <xdr:cNvSpPr txBox="1"/>
      </xdr:nvSpPr>
      <xdr:spPr>
        <a:xfrm>
          <a:off x="0" y="6200775"/>
          <a:ext cx="8715375" cy="299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(A03303 - Electricity)</a:t>
          </a:r>
        </a:p>
        <a:p>
          <a:endParaRPr lang="en-US" sz="1100" baseline="0"/>
        </a:p>
        <a:p>
          <a:r>
            <a:rPr lang="en-US" sz="1100" i="1" baseline="0"/>
            <a:t>This form is designed to provide supporting evidence of budget figures under object classification code A03303- Electricity bills (Charges) reflected in BM-2 form. Month wise data for actual bill amount along with number of units consumed, for 12 months in last calendar year, is required to be incorporated in this form.</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t>Column B- </a:t>
          </a:r>
          <a:r>
            <a:rPr lang="en-US" sz="1100" baseline="0">
              <a:solidFill>
                <a:schemeClr val="dk1"/>
              </a:solidFill>
              <a:effectLst/>
              <a:latin typeface="+mn-lt"/>
              <a:ea typeface="+mn-ea"/>
              <a:cs typeface="+mn-cs"/>
            </a:rPr>
            <a:t>Enter months of preceding calendar year starting from January. For example, for the budget of 2017-18, actual bills data from January 2016 to December 2016 will be provided for in this form</a:t>
          </a:r>
          <a:endParaRPr lang="en-US" sz="1100" baseline="0"/>
        </a:p>
        <a:p>
          <a:r>
            <a:rPr lang="en-US" sz="1100" baseline="0"/>
            <a:t>Column C to J- Provide meter wise detail in terms of actual number of units consumed in the column labelled as "Units" and actual amount in the column labelled as "Amount of Bill". Also provide actual meter number in the provided space. Add further columns if number of installed meters are more than 4</a:t>
          </a:r>
        </a:p>
        <a:p>
          <a:r>
            <a:rPr lang="en-US" sz="1100" baseline="0"/>
            <a:t>Column K: This column will include total of column C, E, G and I</a:t>
          </a:r>
        </a:p>
        <a:p>
          <a:r>
            <a:rPr lang="en-US" sz="1100" baseline="0"/>
            <a:t>Column L: This column will include total of columns D, F, H and 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9526</xdr:rowOff>
    </xdr:from>
    <xdr:to>
      <xdr:col>13</xdr:col>
      <xdr:colOff>19050</xdr:colOff>
      <xdr:row>62</xdr:row>
      <xdr:rowOff>133350</xdr:rowOff>
    </xdr:to>
    <xdr:sp macro="" textlink="">
      <xdr:nvSpPr>
        <xdr:cNvPr id="2" name="TextBox 1">
          <a:extLst>
            <a:ext uri="{FF2B5EF4-FFF2-40B4-BE49-F238E27FC236}">
              <a16:creationId xmlns:a16="http://schemas.microsoft.com/office/drawing/2014/main" id="{A34AB69D-B18B-4076-B203-491DBBD1484D}"/>
            </a:ext>
          </a:extLst>
        </xdr:cNvPr>
        <xdr:cNvSpPr txBox="1"/>
      </xdr:nvSpPr>
      <xdr:spPr>
        <a:xfrm>
          <a:off x="0" y="6838951"/>
          <a:ext cx="9067800" cy="4657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(A03807 / A03827 - POL)</a:t>
          </a:r>
        </a:p>
        <a:p>
          <a:endParaRPr lang="en-US" sz="1100" baseline="0"/>
        </a:p>
        <a:p>
          <a:r>
            <a:rPr lang="en-US" sz="1100" i="1" baseline="0"/>
            <a:t>This form is designed to provide supporting evidence of budget figures under object classification code A03807 and/or A03827- POL charges, reflected in BM-2 form. Actual data for POL amount for preceding 12 months , is required to be incorporated in this form. This form has two parts, one for vehicles and second for Generators. Separate data in both parts is required to be provided as per instructions below:</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Provide registration number of the vehicle (in the first part) and generator identification (in the second part)</a:t>
          </a:r>
        </a:p>
        <a:p>
          <a:r>
            <a:rPr lang="en-US" sz="1100" baseline="0"/>
            <a:t>Column C - Model number or year of the vehicle/generator should be provided</a:t>
          </a:r>
        </a:p>
        <a:p>
          <a:r>
            <a:rPr lang="en-US" sz="1100" baseline="0"/>
            <a:t>Column D- Engine type (2000 CC- Diesel, 1300 CC- Petrol etc.) should be provided in this column</a:t>
          </a:r>
        </a:p>
        <a:p>
          <a:r>
            <a:rPr lang="en-US" sz="1100" baseline="0"/>
            <a:t>Column E- Vehicle type (in first part) should be provided, for example Car, High roof, Jeep etc. Name of the company (in second part) should be provided for generators, for example Honda</a:t>
          </a:r>
        </a:p>
        <a:p>
          <a:r>
            <a:rPr lang="en-US" sz="1100" baseline="0"/>
            <a:t>Column F- Provide average cost per oil change in this column</a:t>
          </a:r>
        </a:p>
        <a:p>
          <a:r>
            <a:rPr lang="en-US" sz="1100" baseline="0"/>
            <a:t>Column G- Average monthly mileage in case of vehicle (in first part) and average hourly usage in case of generators (in second part) should be provided</a:t>
          </a:r>
        </a:p>
        <a:p>
          <a:r>
            <a:rPr lang="en-US" sz="1100" baseline="0"/>
            <a:t>Column H- Average liters consumed per mile in case of vehicle (in first part) and average liters consumed per hour in case of generator should be provided</a:t>
          </a:r>
        </a:p>
        <a:p>
          <a:r>
            <a:rPr lang="en-US" sz="1100" baseline="0"/>
            <a:t>Column I- Average rate of fuel for last year should be given in this column</a:t>
          </a:r>
        </a:p>
        <a:p>
          <a:r>
            <a:rPr lang="en-US" sz="1100" baseline="0"/>
            <a:t>Column J- Here comes the product of columns H ,I and 12 months. J= (H x I)12. For example, if a vehicle travels around 1,000 Km per month and its average per liter is 10 Km, then 100 liters per month will be consumed. Assuming average rate of fuel to be Rs. 80/liter, then yearly fuel expense for the vehicle should be (100x80)12= Rs. 96,000</a:t>
          </a:r>
        </a:p>
        <a:p>
          <a:r>
            <a:rPr lang="en-US" sz="1100" baseline="0"/>
            <a:t>Column K- Average number of oil changes per year will be provided here. For example, if a vehicle travels around 12,000 Km per annum and oil is changed after every 3,000 Km, then 12,000/3,000=4 times a year</a:t>
          </a:r>
        </a:p>
        <a:p>
          <a:r>
            <a:rPr lang="en-US" sz="1100" baseline="0"/>
            <a:t>Column L- This column is a product of Columns F an K. L= F x K</a:t>
          </a:r>
        </a:p>
        <a:p>
          <a:r>
            <a:rPr lang="en-US" sz="1100" baseline="0"/>
            <a:t>Column M: This column will include the total of columns J and L. M=</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17</xdr:row>
      <xdr:rowOff>0</xdr:rowOff>
    </xdr:from>
    <xdr:to>
      <xdr:col>6</xdr:col>
      <xdr:colOff>1</xdr:colOff>
      <xdr:row>38</xdr:row>
      <xdr:rowOff>44823</xdr:rowOff>
    </xdr:to>
    <xdr:sp macro="" textlink="">
      <xdr:nvSpPr>
        <xdr:cNvPr id="2" name="TextBox 1">
          <a:extLst>
            <a:ext uri="{FF2B5EF4-FFF2-40B4-BE49-F238E27FC236}">
              <a16:creationId xmlns:a16="http://schemas.microsoft.com/office/drawing/2014/main" id="{8BC58E38-1B0D-4533-A5EE-516E472F1783}"/>
            </a:ext>
          </a:extLst>
        </xdr:cNvPr>
        <xdr:cNvSpPr txBox="1"/>
      </xdr:nvSpPr>
      <xdr:spPr>
        <a:xfrm>
          <a:off x="1" y="4257675"/>
          <a:ext cx="582930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(A03919 - Payment To Others For Services Rendered</a:t>
          </a:r>
        </a:p>
        <a:p>
          <a:r>
            <a:rPr lang="en-US" sz="1100" baseline="0"/>
            <a:t> </a:t>
          </a:r>
        </a:p>
        <a:p>
          <a:r>
            <a:rPr lang="en-US" sz="1100" i="1" baseline="0"/>
            <a:t>This form is designed to provide supporting evidence of budget figures under object classification code A03901- Payment to others for services rendered, reflected in BM-2 form. Ongoing or renewed contract for services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Provide the nature of service</a:t>
          </a:r>
        </a:p>
        <a:p>
          <a:r>
            <a:rPr lang="en-US" sz="1100" baseline="0"/>
            <a:t>Column C - Give any measurable unit as provided for in the contract</a:t>
          </a:r>
        </a:p>
        <a:p>
          <a:r>
            <a:rPr lang="en-US" sz="1100" baseline="0"/>
            <a:t>Column D: Give the unit rate as provided for in the contract</a:t>
          </a:r>
        </a:p>
        <a:p>
          <a:r>
            <a:rPr lang="en-US" sz="1100" baseline="0"/>
            <a:t>Column E: This is product of columns C and D. E=C x D. Please note that if the rate or number of units are provided for in the contract on monthly basis, then this column will give the monthly cost of services rendered. In case of any other period (quarterly, half yearly or annually), the figures will be updated accordingly</a:t>
          </a:r>
        </a:p>
        <a:p>
          <a:r>
            <a:rPr lang="en-US" sz="1100" baseline="0"/>
            <a:t>Column F: This will be the product of column E and number of periods. F= E x 12 (if E is on monthly basis)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15874</xdr:rowOff>
    </xdr:from>
    <xdr:to>
      <xdr:col>8</xdr:col>
      <xdr:colOff>9524</xdr:colOff>
      <xdr:row>39</xdr:row>
      <xdr:rowOff>111497</xdr:rowOff>
    </xdr:to>
    <xdr:sp macro="" textlink="">
      <xdr:nvSpPr>
        <xdr:cNvPr id="2" name="TextBox 1">
          <a:extLst>
            <a:ext uri="{FF2B5EF4-FFF2-40B4-BE49-F238E27FC236}">
              <a16:creationId xmlns:a16="http://schemas.microsoft.com/office/drawing/2014/main" id="{AB43F78E-AFFA-4CC0-9E8C-F13755AC6591}"/>
            </a:ext>
          </a:extLst>
        </xdr:cNvPr>
        <xdr:cNvSpPr txBox="1"/>
      </xdr:nvSpPr>
      <xdr:spPr>
        <a:xfrm>
          <a:off x="0" y="5549899"/>
          <a:ext cx="8420099" cy="3410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(A03927 - Purchase of Drugs and Medicine)</a:t>
          </a:r>
        </a:p>
        <a:p>
          <a:endParaRPr lang="en-US" sz="1100" baseline="0"/>
        </a:p>
        <a:p>
          <a:r>
            <a:rPr lang="en-US" sz="1100" i="1" baseline="0"/>
            <a:t>This form is designed to provide supporting evidence of budget figures under object classification code A03927- Purchase of Drugs and Medicines, reflected in BM-2.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Date of PO.</a:t>
          </a:r>
        </a:p>
        <a:p>
          <a:r>
            <a:rPr lang="en-US" sz="1100" baseline="0"/>
            <a:t>Column D- Give the Name of Medicine or Surgical Item Purchased/to be purchased</a:t>
          </a:r>
        </a:p>
        <a:p>
          <a:r>
            <a:rPr lang="en-US" sz="1100" baseline="0"/>
            <a:t>Column E- </a:t>
          </a:r>
          <a:r>
            <a:rPr lang="en-US" sz="1100" baseline="0">
              <a:solidFill>
                <a:schemeClr val="dk1"/>
              </a:solidFill>
              <a:effectLst/>
              <a:latin typeface="+mn-lt"/>
              <a:ea typeface="+mn-ea"/>
              <a:cs typeface="+mn-cs"/>
            </a:rPr>
            <a:t>Give the Quantity of Medicine or Surgical Item Purchased</a:t>
          </a:r>
          <a:endParaRPr lang="en-US" sz="1100" baseline="0"/>
        </a:p>
        <a:p>
          <a:r>
            <a:rPr lang="en-US" sz="1100" baseline="0"/>
            <a:t>Column F-</a:t>
          </a:r>
          <a:r>
            <a:rPr lang="en-US" sz="1100" baseline="0">
              <a:solidFill>
                <a:schemeClr val="dk1"/>
              </a:solidFill>
              <a:effectLst/>
              <a:latin typeface="+mn-lt"/>
              <a:ea typeface="+mn-ea"/>
              <a:cs typeface="+mn-cs"/>
            </a:rPr>
            <a:t>Give the  Quantity of Medicine or Surgical item to be purchased for upcomeing financial Year</a:t>
          </a:r>
          <a:endParaRPr lang="en-US" sz="1100" baseline="0"/>
        </a:p>
        <a:p>
          <a:r>
            <a:rPr lang="en-US" sz="1100" baseline="0"/>
            <a:t>Column G: Give the price per unit of medicine or surgical item </a:t>
          </a:r>
        </a:p>
        <a:p>
          <a:r>
            <a:rPr lang="en-US" sz="1100" baseline="0"/>
            <a:t>Column H: This will show the product of Column D and Column G (H=F x 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15876</xdr:rowOff>
    </xdr:from>
    <xdr:to>
      <xdr:col>8</xdr:col>
      <xdr:colOff>857250</xdr:colOff>
      <xdr:row>39</xdr:row>
      <xdr:rowOff>238125</xdr:rowOff>
    </xdr:to>
    <xdr:sp macro="" textlink="">
      <xdr:nvSpPr>
        <xdr:cNvPr id="2" name="TextBox 1">
          <a:extLst>
            <a:ext uri="{FF2B5EF4-FFF2-40B4-BE49-F238E27FC236}">
              <a16:creationId xmlns:a16="http://schemas.microsoft.com/office/drawing/2014/main" id="{1EE6AFBB-8A8F-462C-9D3F-5CC2B7438125}"/>
            </a:ext>
          </a:extLst>
        </xdr:cNvPr>
        <xdr:cNvSpPr txBox="1"/>
      </xdr:nvSpPr>
      <xdr:spPr>
        <a:xfrm>
          <a:off x="0" y="5911851"/>
          <a:ext cx="8258175" cy="3260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A03942 - Cost of Other Store)</a:t>
          </a:r>
        </a:p>
        <a:p>
          <a:endParaRPr lang="en-US" sz="1100" baseline="0"/>
        </a:p>
        <a:p>
          <a:r>
            <a:rPr lang="en-US" sz="1100" i="1" baseline="0"/>
            <a:t>This form is designed to provide supporting evidence of budget figures under object classification code A03942- Cost of other Stores,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name of item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price per unit of the item as provided for in the PO</a:t>
          </a:r>
        </a:p>
        <a:p>
          <a:r>
            <a:rPr lang="en-US" sz="1100" baseline="0"/>
            <a:t>Column I: This will show the product of Column E and Column H (I=E x 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28</xdr:row>
      <xdr:rowOff>79375</xdr:rowOff>
    </xdr:from>
    <xdr:to>
      <xdr:col>8</xdr:col>
      <xdr:colOff>885826</xdr:colOff>
      <xdr:row>40</xdr:row>
      <xdr:rowOff>209923</xdr:rowOff>
    </xdr:to>
    <xdr:sp macro="" textlink="">
      <xdr:nvSpPr>
        <xdr:cNvPr id="2" name="TextBox 1">
          <a:extLst>
            <a:ext uri="{FF2B5EF4-FFF2-40B4-BE49-F238E27FC236}">
              <a16:creationId xmlns:a16="http://schemas.microsoft.com/office/drawing/2014/main" id="{1C290D80-8D98-4C1D-8AD8-2203E3FDDE08}"/>
            </a:ext>
          </a:extLst>
        </xdr:cNvPr>
        <xdr:cNvSpPr txBox="1"/>
      </xdr:nvSpPr>
      <xdr:spPr>
        <a:xfrm>
          <a:off x="1" y="6127750"/>
          <a:ext cx="813435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(A03970 (008) - Bedding and Clothing)</a:t>
          </a:r>
        </a:p>
        <a:p>
          <a:endParaRPr lang="en-US" sz="1100" baseline="0"/>
        </a:p>
        <a:p>
          <a:r>
            <a:rPr lang="en-US" sz="1100" i="1" baseline="0"/>
            <a:t>This form is designed to provide supporting evidence of budget figures under object classification code A03970 (008)- Bedding and Clothing,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name of item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price per unit of the item as provided for in the PO</a:t>
          </a:r>
        </a:p>
        <a:p>
          <a:r>
            <a:rPr lang="en-US" sz="1100" baseline="0"/>
            <a:t>Column I: This will show the product of Column E and Column H (I=E x 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28</xdr:row>
      <xdr:rowOff>31750</xdr:rowOff>
    </xdr:from>
    <xdr:to>
      <xdr:col>8</xdr:col>
      <xdr:colOff>0</xdr:colOff>
      <xdr:row>40</xdr:row>
      <xdr:rowOff>162298</xdr:rowOff>
    </xdr:to>
    <xdr:sp macro="" textlink="">
      <xdr:nvSpPr>
        <xdr:cNvPr id="2" name="TextBox 1">
          <a:extLst>
            <a:ext uri="{FF2B5EF4-FFF2-40B4-BE49-F238E27FC236}">
              <a16:creationId xmlns:a16="http://schemas.microsoft.com/office/drawing/2014/main" id="{75F71A18-D3DA-41F0-8FC5-B7743398A92D}"/>
            </a:ext>
          </a:extLst>
        </xdr:cNvPr>
        <xdr:cNvSpPr txBox="1"/>
      </xdr:nvSpPr>
      <xdr:spPr>
        <a:xfrm>
          <a:off x="0" y="6013450"/>
          <a:ext cx="681990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(A03970 (009) - X-Ray Films)</a:t>
          </a:r>
        </a:p>
        <a:p>
          <a:endParaRPr lang="en-US" sz="1100" b="0" baseline="0"/>
        </a:p>
        <a:p>
          <a:endParaRPr lang="en-US" sz="1100" baseline="0"/>
        </a:p>
        <a:p>
          <a:r>
            <a:rPr lang="en-US" sz="1100" i="1" baseline="0"/>
            <a:t>This form is designed to provide supporting evidence of budget figures under object classification code A03970 (009)- X-Ray Films,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Enter the description of X-Ray Films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total amount of the X-Ray Film item as provided for in the PO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29</xdr:row>
      <xdr:rowOff>31750</xdr:rowOff>
    </xdr:from>
    <xdr:to>
      <xdr:col>6</xdr:col>
      <xdr:colOff>47625</xdr:colOff>
      <xdr:row>45</xdr:row>
      <xdr:rowOff>127000</xdr:rowOff>
    </xdr:to>
    <xdr:sp macro="" textlink="">
      <xdr:nvSpPr>
        <xdr:cNvPr id="2" name="TextBox 1">
          <a:extLst>
            <a:ext uri="{FF2B5EF4-FFF2-40B4-BE49-F238E27FC236}">
              <a16:creationId xmlns:a16="http://schemas.microsoft.com/office/drawing/2014/main" id="{ED08F288-AFF4-4B1F-890D-E33300286815}"/>
            </a:ext>
          </a:extLst>
        </xdr:cNvPr>
        <xdr:cNvSpPr txBox="1"/>
      </xdr:nvSpPr>
      <xdr:spPr>
        <a:xfrm>
          <a:off x="47625" y="6394450"/>
          <a:ext cx="6677025" cy="268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(A04114 - Superannuation Encashment of  LPR)</a:t>
          </a:r>
        </a:p>
        <a:p>
          <a:endParaRPr lang="en-US" sz="1100" baseline="0"/>
        </a:p>
        <a:p>
          <a:r>
            <a:rPr lang="en-US" sz="1100" i="1" baseline="0"/>
            <a:t>This form is designed to provide supporting evidence of budget figures under object classification code A04114- Superannuation Encashment of LPR, reflected in BM-2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3- Enter upcoming financial year </a:t>
          </a:r>
        </a:p>
        <a:p>
          <a:r>
            <a:rPr lang="en-US" sz="1100" baseline="0"/>
            <a:t>Column A- Put in the serial number </a:t>
          </a:r>
        </a:p>
        <a:p>
          <a:r>
            <a:rPr lang="en-US" sz="1100" baseline="0"/>
            <a:t>Column B- Enter the name of retiring employee</a:t>
          </a:r>
        </a:p>
        <a:p>
          <a:r>
            <a:rPr lang="en-US" sz="1100" baseline="0"/>
            <a:t>Column C- Enter the retirement date of the employee</a:t>
          </a:r>
        </a:p>
        <a:p>
          <a:r>
            <a:rPr lang="en-US" sz="1100" baseline="0"/>
            <a:t>Column D- Enter BPS of retiring employee</a:t>
          </a:r>
        </a:p>
        <a:p>
          <a:r>
            <a:rPr lang="en-US" sz="1100" baseline="0"/>
            <a:t>Column E- Enter Basic pay of retiring employee</a:t>
          </a:r>
        </a:p>
        <a:p>
          <a:r>
            <a:rPr lang="en-US" sz="1100" baseline="0"/>
            <a:t>Column F- Calculate total amount for the year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TBF%20Budget,%202015-18/Budget%20Estimates(Govt)%20OK/KHURSHEED%20BUDGET%20OFFICER/MTBF%20Final%20Budget/MTBF%20Final%20Budget,%202011-14/Misc.%20Items/For%20SNE's%20(Colle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NG"/>
      <sheetName val="PGR"/>
      <sheetName val="Sheet1"/>
      <sheetName val="G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85"/>
  <sheetViews>
    <sheetView topLeftCell="F1" zoomScale="70" zoomScaleNormal="70" workbookViewId="0">
      <selection activeCell="U14" sqref="U14"/>
    </sheetView>
  </sheetViews>
  <sheetFormatPr defaultRowHeight="14.25" x14ac:dyDescent="0.2"/>
  <cols>
    <col min="1" max="1" width="1.85546875" style="64" customWidth="1"/>
    <col min="2" max="2" width="11.85546875" style="85" customWidth="1"/>
    <col min="3" max="3" width="54.7109375" style="94" customWidth="1"/>
    <col min="4" max="4" width="10.5703125" style="94" customWidth="1"/>
    <col min="5" max="5" width="10.7109375" style="94" customWidth="1"/>
    <col min="6" max="6" width="11.140625" style="94" customWidth="1"/>
    <col min="7" max="7" width="18.85546875" style="94" customWidth="1"/>
    <col min="8" max="8" width="17.42578125" style="94" customWidth="1"/>
    <col min="9" max="9" width="16.85546875" style="94" customWidth="1"/>
    <col min="10" max="10" width="16.140625" style="94" customWidth="1"/>
    <col min="11" max="12" width="17.42578125" style="94" customWidth="1"/>
    <col min="13" max="15" width="16.85546875" style="94" customWidth="1"/>
    <col min="16" max="16" width="17.28515625" style="64" customWidth="1"/>
    <col min="17" max="17" width="15.28515625" style="64" customWidth="1"/>
    <col min="18" max="16384" width="9.140625" style="64"/>
  </cols>
  <sheetData>
    <row r="1" spans="2:17" ht="20.25" x14ac:dyDescent="0.2">
      <c r="B1" s="301" t="s">
        <v>442</v>
      </c>
      <c r="C1" s="301"/>
      <c r="D1" s="301"/>
      <c r="E1" s="301"/>
      <c r="F1" s="301"/>
      <c r="G1" s="301"/>
      <c r="H1" s="301"/>
      <c r="I1" s="301"/>
      <c r="J1" s="301"/>
      <c r="K1" s="301"/>
      <c r="L1" s="301"/>
      <c r="M1" s="301"/>
      <c r="N1" s="301"/>
      <c r="O1" s="301"/>
      <c r="P1" s="301"/>
      <c r="Q1" s="301"/>
    </row>
    <row r="2" spans="2:17" ht="18" x14ac:dyDescent="0.25">
      <c r="B2" s="308" t="s">
        <v>52</v>
      </c>
      <c r="C2" s="308"/>
      <c r="D2" s="305"/>
      <c r="E2" s="305"/>
      <c r="F2" s="305"/>
      <c r="G2" s="305"/>
      <c r="H2" s="305"/>
      <c r="I2" s="305"/>
      <c r="J2" s="305"/>
      <c r="K2" s="305"/>
      <c r="L2" s="305"/>
      <c r="M2" s="305"/>
      <c r="N2" s="305"/>
      <c r="O2" s="305"/>
    </row>
    <row r="3" spans="2:17" ht="18" x14ac:dyDescent="0.2">
      <c r="B3" s="308" t="s">
        <v>53</v>
      </c>
      <c r="C3" s="308"/>
      <c r="D3" s="306"/>
      <c r="E3" s="306"/>
      <c r="F3" s="306"/>
      <c r="G3" s="306"/>
      <c r="H3" s="306"/>
      <c r="I3" s="306"/>
      <c r="J3" s="306"/>
      <c r="K3" s="306"/>
      <c r="L3" s="306"/>
      <c r="M3" s="306"/>
      <c r="N3" s="306"/>
      <c r="O3" s="306"/>
    </row>
    <row r="4" spans="2:17" ht="18" x14ac:dyDescent="0.2">
      <c r="B4" s="308" t="s">
        <v>54</v>
      </c>
      <c r="C4" s="308"/>
      <c r="D4" s="306"/>
      <c r="E4" s="306"/>
      <c r="F4" s="306"/>
      <c r="G4" s="306"/>
      <c r="H4" s="306"/>
      <c r="I4" s="306"/>
      <c r="J4" s="306"/>
      <c r="K4" s="306"/>
      <c r="L4" s="306"/>
      <c r="M4" s="306"/>
      <c r="N4" s="306"/>
      <c r="O4" s="306"/>
    </row>
    <row r="5" spans="2:17" ht="18" x14ac:dyDescent="0.2">
      <c r="B5" s="308" t="s">
        <v>55</v>
      </c>
      <c r="C5" s="308"/>
      <c r="D5" s="306"/>
      <c r="E5" s="306"/>
      <c r="F5" s="306"/>
      <c r="G5" s="306"/>
      <c r="H5" s="306"/>
      <c r="I5" s="306"/>
      <c r="J5" s="306"/>
      <c r="K5" s="306"/>
      <c r="L5" s="306"/>
      <c r="M5" s="306"/>
      <c r="N5" s="306"/>
      <c r="O5" s="306"/>
    </row>
    <row r="6" spans="2:17" ht="18" x14ac:dyDescent="0.25">
      <c r="B6" s="308" t="s">
        <v>51</v>
      </c>
      <c r="C6" s="308"/>
      <c r="D6" s="307"/>
      <c r="E6" s="307"/>
      <c r="F6" s="307"/>
      <c r="G6" s="307"/>
      <c r="H6" s="307"/>
      <c r="I6" s="307"/>
      <c r="J6" s="307"/>
      <c r="K6" s="307"/>
      <c r="L6" s="307"/>
      <c r="M6" s="307"/>
      <c r="N6" s="307"/>
      <c r="O6" s="307"/>
    </row>
    <row r="7" spans="2:17" ht="18" x14ac:dyDescent="0.2">
      <c r="B7" s="300" t="s">
        <v>443</v>
      </c>
      <c r="C7" s="300"/>
      <c r="D7" s="300"/>
      <c r="E7" s="300"/>
      <c r="F7" s="300"/>
      <c r="G7" s="300"/>
      <c r="H7" s="300"/>
      <c r="I7" s="300"/>
      <c r="J7" s="300"/>
      <c r="K7" s="300"/>
      <c r="L7" s="300"/>
      <c r="M7" s="300"/>
      <c r="N7" s="300"/>
      <c r="O7" s="300"/>
      <c r="P7" s="300"/>
      <c r="Q7" s="300"/>
    </row>
    <row r="8" spans="2:17" s="65" customFormat="1" ht="94.5" x14ac:dyDescent="0.2">
      <c r="B8" s="260" t="s">
        <v>430</v>
      </c>
      <c r="C8" s="260" t="s">
        <v>431</v>
      </c>
      <c r="D8" s="260" t="s">
        <v>5</v>
      </c>
      <c r="E8" s="303" t="s">
        <v>8</v>
      </c>
      <c r="F8" s="303"/>
      <c r="G8" s="260" t="s">
        <v>436</v>
      </c>
      <c r="H8" s="260" t="s">
        <v>445</v>
      </c>
      <c r="I8" s="260" t="s">
        <v>446</v>
      </c>
      <c r="J8" s="260" t="s">
        <v>447</v>
      </c>
      <c r="K8" s="260" t="s">
        <v>448</v>
      </c>
      <c r="L8" s="260" t="s">
        <v>449</v>
      </c>
      <c r="M8" s="260" t="s">
        <v>450</v>
      </c>
      <c r="N8" s="260" t="s">
        <v>451</v>
      </c>
      <c r="O8" s="260" t="s">
        <v>452</v>
      </c>
      <c r="P8" s="275" t="s">
        <v>453</v>
      </c>
      <c r="Q8" s="275" t="s">
        <v>447</v>
      </c>
    </row>
    <row r="9" spans="2:17" s="67" customFormat="1" ht="16.5" thickBot="1" x14ac:dyDescent="0.3">
      <c r="B9" s="66">
        <v>1</v>
      </c>
      <c r="C9" s="66">
        <v>2</v>
      </c>
      <c r="D9" s="66">
        <v>3</v>
      </c>
      <c r="E9" s="66" t="s">
        <v>438</v>
      </c>
      <c r="F9" s="66" t="s">
        <v>444</v>
      </c>
      <c r="G9" s="66">
        <v>6</v>
      </c>
      <c r="H9" s="66">
        <v>7</v>
      </c>
      <c r="I9" s="66">
        <v>8</v>
      </c>
      <c r="J9" s="66">
        <v>9</v>
      </c>
      <c r="K9" s="66">
        <v>12</v>
      </c>
      <c r="L9" s="66">
        <v>13</v>
      </c>
      <c r="M9" s="66">
        <v>14</v>
      </c>
      <c r="N9" s="66">
        <v>15</v>
      </c>
      <c r="O9" s="66">
        <v>16</v>
      </c>
      <c r="P9" s="66">
        <v>17</v>
      </c>
      <c r="Q9" s="66">
        <v>18</v>
      </c>
    </row>
    <row r="10" spans="2:17" s="68" customFormat="1" ht="15.75" thickTop="1" x14ac:dyDescent="0.25">
      <c r="B10" s="95" t="s">
        <v>25</v>
      </c>
      <c r="C10" s="96" t="s">
        <v>58</v>
      </c>
      <c r="D10" s="97"/>
      <c r="E10" s="271">
        <f>E11</f>
        <v>0</v>
      </c>
      <c r="F10" s="271">
        <f>F11</f>
        <v>0</v>
      </c>
      <c r="G10" s="98">
        <f>G11+G32</f>
        <v>0</v>
      </c>
      <c r="H10" s="98">
        <f t="shared" ref="H10:Q10" si="0">H11+H32</f>
        <v>0</v>
      </c>
      <c r="I10" s="98">
        <f>I11+I32</f>
        <v>0</v>
      </c>
      <c r="J10" s="276">
        <f t="shared" si="0"/>
        <v>0</v>
      </c>
      <c r="K10" s="98">
        <f t="shared" si="0"/>
        <v>0</v>
      </c>
      <c r="L10" s="98">
        <f t="shared" si="0"/>
        <v>0</v>
      </c>
      <c r="M10" s="98">
        <f t="shared" si="0"/>
        <v>0</v>
      </c>
      <c r="N10" s="98">
        <f t="shared" si="0"/>
        <v>0</v>
      </c>
      <c r="O10" s="98">
        <f t="shared" si="0"/>
        <v>0</v>
      </c>
      <c r="P10" s="98">
        <f t="shared" si="0"/>
        <v>0</v>
      </c>
      <c r="Q10" s="98">
        <f t="shared" si="0"/>
        <v>0</v>
      </c>
    </row>
    <row r="11" spans="2:17" s="68" customFormat="1" ht="15" x14ac:dyDescent="0.25">
      <c r="B11" s="95" t="s">
        <v>27</v>
      </c>
      <c r="C11" s="96" t="s">
        <v>28</v>
      </c>
      <c r="D11" s="97"/>
      <c r="E11" s="255">
        <f>E12+E22</f>
        <v>0</v>
      </c>
      <c r="F11" s="255">
        <f>F12+F22</f>
        <v>0</v>
      </c>
      <c r="G11" s="98">
        <f>G12+G22</f>
        <v>0</v>
      </c>
      <c r="H11" s="98">
        <f t="shared" ref="H11:N11" si="1">H12+H22</f>
        <v>0</v>
      </c>
      <c r="I11" s="98">
        <f>I12+I22</f>
        <v>0</v>
      </c>
      <c r="J11" s="276">
        <f t="shared" si="1"/>
        <v>0</v>
      </c>
      <c r="K11" s="98">
        <f t="shared" si="1"/>
        <v>0</v>
      </c>
      <c r="L11" s="98">
        <f t="shared" si="1"/>
        <v>0</v>
      </c>
      <c r="M11" s="98">
        <f t="shared" si="1"/>
        <v>0</v>
      </c>
      <c r="N11" s="98">
        <f t="shared" si="1"/>
        <v>0</v>
      </c>
      <c r="O11" s="98">
        <f t="shared" ref="O11:Q11" si="2">O12+O33</f>
        <v>0</v>
      </c>
      <c r="P11" s="98">
        <f t="shared" si="2"/>
        <v>0</v>
      </c>
      <c r="Q11" s="98">
        <f t="shared" si="2"/>
        <v>0</v>
      </c>
    </row>
    <row r="12" spans="2:17" s="68" customFormat="1" ht="15" x14ac:dyDescent="0.25">
      <c r="B12" s="95" t="s">
        <v>272</v>
      </c>
      <c r="C12" s="96" t="s">
        <v>60</v>
      </c>
      <c r="D12" s="97"/>
      <c r="E12" s="255">
        <f>E13</f>
        <v>0</v>
      </c>
      <c r="F12" s="255">
        <f>F13</f>
        <v>0</v>
      </c>
      <c r="G12" s="98">
        <f>SUM(G13)+SUM(G16:G21)</f>
        <v>0</v>
      </c>
      <c r="H12" s="98">
        <f t="shared" ref="H12:N12" si="3">SUM(H13)+SUM(H16:H21)</f>
        <v>0</v>
      </c>
      <c r="I12" s="98">
        <f>SUM(I13)+SUM(I16:I21)</f>
        <v>0</v>
      </c>
      <c r="J12" s="276">
        <f t="shared" si="3"/>
        <v>0</v>
      </c>
      <c r="K12" s="98">
        <f t="shared" si="3"/>
        <v>0</v>
      </c>
      <c r="L12" s="98">
        <f t="shared" si="3"/>
        <v>0</v>
      </c>
      <c r="M12" s="98">
        <f t="shared" si="3"/>
        <v>0</v>
      </c>
      <c r="N12" s="98">
        <f t="shared" si="3"/>
        <v>0</v>
      </c>
      <c r="O12" s="98">
        <f t="shared" ref="O12:Q12" si="4">O13+O34</f>
        <v>0</v>
      </c>
      <c r="P12" s="98">
        <f t="shared" si="4"/>
        <v>0</v>
      </c>
      <c r="Q12" s="98">
        <f t="shared" si="4"/>
        <v>0</v>
      </c>
    </row>
    <row r="13" spans="2:17" ht="15" x14ac:dyDescent="0.2">
      <c r="B13" s="100" t="s">
        <v>59</v>
      </c>
      <c r="C13" s="100" t="s">
        <v>273</v>
      </c>
      <c r="D13" s="101"/>
      <c r="E13" s="261">
        <f>SUM(E14:E15)</f>
        <v>0</v>
      </c>
      <c r="F13" s="261">
        <f>SUM(F14:F15)</f>
        <v>0</v>
      </c>
      <c r="G13" s="99">
        <f>SUM(G14:G15)</f>
        <v>0</v>
      </c>
      <c r="H13" s="99">
        <f t="shared" ref="H13:N13" si="5">SUM(H14:H15)</f>
        <v>0</v>
      </c>
      <c r="I13" s="99">
        <f>SUM(I14:I15)</f>
        <v>0</v>
      </c>
      <c r="J13" s="277">
        <f t="shared" si="5"/>
        <v>0</v>
      </c>
      <c r="K13" s="99">
        <f t="shared" si="5"/>
        <v>0</v>
      </c>
      <c r="L13" s="99">
        <f t="shared" si="5"/>
        <v>0</v>
      </c>
      <c r="M13" s="99">
        <f t="shared" si="5"/>
        <v>0</v>
      </c>
      <c r="N13" s="99">
        <f t="shared" si="5"/>
        <v>0</v>
      </c>
      <c r="O13" s="98">
        <f t="shared" ref="O13:Q13" si="6">O14+O35</f>
        <v>0</v>
      </c>
      <c r="P13" s="98">
        <f t="shared" si="6"/>
        <v>0</v>
      </c>
      <c r="Q13" s="98">
        <f t="shared" si="6"/>
        <v>0</v>
      </c>
    </row>
    <row r="14" spans="2:17" x14ac:dyDescent="0.2">
      <c r="B14" s="262"/>
      <c r="C14" s="262"/>
      <c r="D14" s="263"/>
      <c r="E14" s="264"/>
      <c r="F14" s="264"/>
      <c r="G14" s="265">
        <v>0</v>
      </c>
      <c r="H14" s="265">
        <v>0</v>
      </c>
      <c r="I14" s="265">
        <v>0</v>
      </c>
      <c r="J14" s="265"/>
      <c r="K14" s="265">
        <v>0</v>
      </c>
      <c r="L14" s="265">
        <v>0</v>
      </c>
      <c r="M14" s="265">
        <v>0</v>
      </c>
      <c r="N14" s="265">
        <v>0</v>
      </c>
      <c r="O14" s="265">
        <v>0</v>
      </c>
      <c r="P14" s="265">
        <v>0</v>
      </c>
      <c r="Q14" s="265">
        <v>0</v>
      </c>
    </row>
    <row r="15" spans="2:17" x14ac:dyDescent="0.2">
      <c r="B15" s="266"/>
      <c r="C15" s="266"/>
      <c r="D15" s="267"/>
      <c r="E15" s="268"/>
      <c r="F15" s="268"/>
      <c r="G15" s="265">
        <v>0</v>
      </c>
      <c r="H15" s="265">
        <v>0</v>
      </c>
      <c r="I15" s="265">
        <v>0</v>
      </c>
      <c r="J15" s="265">
        <v>0</v>
      </c>
      <c r="K15" s="265">
        <v>0</v>
      </c>
      <c r="L15" s="265">
        <v>0</v>
      </c>
      <c r="M15" s="265">
        <v>0</v>
      </c>
      <c r="N15" s="265">
        <v>0</v>
      </c>
      <c r="O15" s="265">
        <v>0</v>
      </c>
      <c r="P15" s="265">
        <v>0</v>
      </c>
      <c r="Q15" s="265">
        <v>0</v>
      </c>
    </row>
    <row r="16" spans="2:17" x14ac:dyDescent="0.2">
      <c r="B16" s="69" t="s">
        <v>61</v>
      </c>
      <c r="C16" s="69" t="s">
        <v>274</v>
      </c>
      <c r="D16" s="70"/>
      <c r="E16" s="71"/>
      <c r="F16" s="71"/>
      <c r="G16" s="72">
        <v>0</v>
      </c>
      <c r="H16" s="72">
        <v>0</v>
      </c>
      <c r="I16" s="72">
        <v>0</v>
      </c>
      <c r="J16" s="84">
        <v>0</v>
      </c>
      <c r="K16" s="72">
        <v>0</v>
      </c>
      <c r="L16" s="72">
        <v>0</v>
      </c>
      <c r="M16" s="72">
        <v>0</v>
      </c>
      <c r="N16" s="72">
        <v>0</v>
      </c>
      <c r="O16" s="265">
        <v>0</v>
      </c>
      <c r="P16" s="265">
        <v>0</v>
      </c>
      <c r="Q16" s="265">
        <v>0</v>
      </c>
    </row>
    <row r="17" spans="2:17" x14ac:dyDescent="0.2">
      <c r="B17" s="73" t="s">
        <v>62</v>
      </c>
      <c r="C17" s="73" t="s">
        <v>275</v>
      </c>
      <c r="D17" s="70"/>
      <c r="E17" s="71"/>
      <c r="F17" s="71"/>
      <c r="G17" s="72">
        <v>0</v>
      </c>
      <c r="H17" s="72">
        <v>0</v>
      </c>
      <c r="I17" s="72">
        <v>0</v>
      </c>
      <c r="J17" s="84">
        <v>0</v>
      </c>
      <c r="K17" s="72">
        <v>0</v>
      </c>
      <c r="L17" s="72">
        <v>0</v>
      </c>
      <c r="M17" s="72">
        <v>0</v>
      </c>
      <c r="N17" s="72">
        <v>0</v>
      </c>
      <c r="O17" s="265">
        <v>0</v>
      </c>
      <c r="P17" s="265">
        <v>0</v>
      </c>
      <c r="Q17" s="265">
        <v>0</v>
      </c>
    </row>
    <row r="18" spans="2:17" s="68" customFormat="1" ht="15" x14ac:dyDescent="0.25">
      <c r="B18" s="73" t="s">
        <v>63</v>
      </c>
      <c r="C18" s="73" t="s">
        <v>276</v>
      </c>
      <c r="D18" s="74"/>
      <c r="E18" s="75"/>
      <c r="F18" s="75"/>
      <c r="G18" s="72">
        <v>0</v>
      </c>
      <c r="H18" s="72">
        <v>0</v>
      </c>
      <c r="I18" s="72">
        <v>0</v>
      </c>
      <c r="J18" s="84">
        <v>0</v>
      </c>
      <c r="K18" s="72">
        <v>0</v>
      </c>
      <c r="L18" s="72">
        <v>0</v>
      </c>
      <c r="M18" s="72">
        <v>0</v>
      </c>
      <c r="N18" s="72">
        <v>0</v>
      </c>
      <c r="O18" s="265">
        <v>0</v>
      </c>
      <c r="P18" s="265">
        <v>0</v>
      </c>
      <c r="Q18" s="265">
        <v>0</v>
      </c>
    </row>
    <row r="19" spans="2:17" x14ac:dyDescent="0.2">
      <c r="B19" s="69" t="s">
        <v>64</v>
      </c>
      <c r="C19" s="69" t="s">
        <v>277</v>
      </c>
      <c r="D19" s="70"/>
      <c r="E19" s="71"/>
      <c r="F19" s="71"/>
      <c r="G19" s="72">
        <v>0</v>
      </c>
      <c r="H19" s="72">
        <v>0</v>
      </c>
      <c r="I19" s="72">
        <v>0</v>
      </c>
      <c r="J19" s="84">
        <v>0</v>
      </c>
      <c r="K19" s="72">
        <v>0</v>
      </c>
      <c r="L19" s="72">
        <v>0</v>
      </c>
      <c r="M19" s="72">
        <v>0</v>
      </c>
      <c r="N19" s="72">
        <v>0</v>
      </c>
      <c r="O19" s="265">
        <v>0</v>
      </c>
      <c r="P19" s="265">
        <v>0</v>
      </c>
      <c r="Q19" s="265">
        <v>0</v>
      </c>
    </row>
    <row r="20" spans="2:17" x14ac:dyDescent="0.2">
      <c r="B20" s="69" t="s">
        <v>65</v>
      </c>
      <c r="C20" s="69" t="s">
        <v>278</v>
      </c>
      <c r="D20" s="70"/>
      <c r="E20" s="71"/>
      <c r="F20" s="71"/>
      <c r="G20" s="72">
        <v>0</v>
      </c>
      <c r="H20" s="72">
        <v>0</v>
      </c>
      <c r="I20" s="72">
        <v>0</v>
      </c>
      <c r="J20" s="84">
        <v>0</v>
      </c>
      <c r="K20" s="72">
        <v>0</v>
      </c>
      <c r="L20" s="72">
        <v>0</v>
      </c>
      <c r="M20" s="72">
        <v>0</v>
      </c>
      <c r="N20" s="72">
        <v>0</v>
      </c>
      <c r="O20" s="265">
        <v>0</v>
      </c>
      <c r="P20" s="265">
        <v>0</v>
      </c>
      <c r="Q20" s="265">
        <v>0</v>
      </c>
    </row>
    <row r="21" spans="2:17" s="68" customFormat="1" ht="15" x14ac:dyDescent="0.25">
      <c r="B21" s="69" t="s">
        <v>66</v>
      </c>
      <c r="C21" s="69" t="s">
        <v>142</v>
      </c>
      <c r="D21" s="74"/>
      <c r="E21" s="75"/>
      <c r="F21" s="75"/>
      <c r="G21" s="72">
        <v>0</v>
      </c>
      <c r="H21" s="72">
        <v>0</v>
      </c>
      <c r="I21" s="72">
        <v>0</v>
      </c>
      <c r="J21" s="84">
        <v>0</v>
      </c>
      <c r="K21" s="72">
        <v>0</v>
      </c>
      <c r="L21" s="72">
        <v>0</v>
      </c>
      <c r="M21" s="72">
        <v>0</v>
      </c>
      <c r="N21" s="72">
        <v>0</v>
      </c>
      <c r="O21" s="265">
        <v>0</v>
      </c>
      <c r="P21" s="265">
        <v>0</v>
      </c>
      <c r="Q21" s="265">
        <v>0</v>
      </c>
    </row>
    <row r="22" spans="2:17" s="68" customFormat="1" ht="15" x14ac:dyDescent="0.25">
      <c r="B22" s="95" t="s">
        <v>336</v>
      </c>
      <c r="C22" s="96" t="s">
        <v>270</v>
      </c>
      <c r="D22" s="102"/>
      <c r="E22" s="115">
        <f>E23</f>
        <v>0</v>
      </c>
      <c r="F22" s="115">
        <f>F23</f>
        <v>0</v>
      </c>
      <c r="G22" s="98">
        <f>SUM(G23)+SUM(G26:G31)</f>
        <v>0</v>
      </c>
      <c r="H22" s="98">
        <f t="shared" ref="H22:Q23" si="7">SUM(H23)+SUM(H26:H31)</f>
        <v>0</v>
      </c>
      <c r="I22" s="98">
        <f t="shared" si="7"/>
        <v>0</v>
      </c>
      <c r="J22" s="98">
        <f t="shared" si="7"/>
        <v>0</v>
      </c>
      <c r="K22" s="98">
        <f t="shared" si="7"/>
        <v>0</v>
      </c>
      <c r="L22" s="98">
        <f t="shared" si="7"/>
        <v>0</v>
      </c>
      <c r="M22" s="98">
        <f t="shared" si="7"/>
        <v>0</v>
      </c>
      <c r="N22" s="98">
        <f t="shared" si="7"/>
        <v>0</v>
      </c>
      <c r="O22" s="98">
        <f t="shared" si="7"/>
        <v>0</v>
      </c>
      <c r="P22" s="98">
        <f t="shared" si="7"/>
        <v>0</v>
      </c>
      <c r="Q22" s="98">
        <f t="shared" si="7"/>
        <v>0</v>
      </c>
    </row>
    <row r="23" spans="2:17" ht="15" x14ac:dyDescent="0.2">
      <c r="B23" s="100" t="s">
        <v>279</v>
      </c>
      <c r="C23" s="100" t="s">
        <v>273</v>
      </c>
      <c r="D23" s="101"/>
      <c r="E23" s="261">
        <f>SUM(E24:E25)</f>
        <v>0</v>
      </c>
      <c r="F23" s="261">
        <f>SUM(F24:F25)</f>
        <v>0</v>
      </c>
      <c r="G23" s="99">
        <f>SUM(G24:G25)</f>
        <v>0</v>
      </c>
      <c r="H23" s="99">
        <f t="shared" ref="H23:N23" si="8">SUM(H24:H25)</f>
        <v>0</v>
      </c>
      <c r="I23" s="99">
        <f t="shared" si="8"/>
        <v>0</v>
      </c>
      <c r="J23" s="99">
        <f t="shared" si="8"/>
        <v>0</v>
      </c>
      <c r="K23" s="99">
        <f t="shared" si="8"/>
        <v>0</v>
      </c>
      <c r="L23" s="99">
        <f t="shared" si="8"/>
        <v>0</v>
      </c>
      <c r="M23" s="99">
        <f t="shared" si="8"/>
        <v>0</v>
      </c>
      <c r="N23" s="99">
        <f t="shared" si="8"/>
        <v>0</v>
      </c>
      <c r="O23" s="98">
        <f t="shared" si="7"/>
        <v>0</v>
      </c>
      <c r="P23" s="98">
        <f t="shared" si="7"/>
        <v>0</v>
      </c>
      <c r="Q23" s="98">
        <f t="shared" si="7"/>
        <v>0</v>
      </c>
    </row>
    <row r="24" spans="2:17" x14ac:dyDescent="0.2">
      <c r="B24" s="266"/>
      <c r="C24" s="266"/>
      <c r="D24" s="267"/>
      <c r="E24" s="270"/>
      <c r="F24" s="270"/>
      <c r="G24" s="269"/>
      <c r="H24" s="269"/>
      <c r="I24" s="269"/>
      <c r="J24" s="269"/>
      <c r="K24" s="269"/>
      <c r="L24" s="269"/>
      <c r="M24" s="269"/>
      <c r="N24" s="269"/>
      <c r="O24" s="269"/>
      <c r="P24" s="269"/>
      <c r="Q24" s="269"/>
    </row>
    <row r="25" spans="2:17" x14ac:dyDescent="0.2">
      <c r="B25" s="262"/>
      <c r="C25" s="262"/>
      <c r="D25" s="263"/>
      <c r="E25" s="264"/>
      <c r="F25" s="264"/>
      <c r="G25" s="265">
        <v>0</v>
      </c>
      <c r="H25" s="265">
        <v>0</v>
      </c>
      <c r="I25" s="265">
        <v>0</v>
      </c>
      <c r="J25" s="265">
        <v>0</v>
      </c>
      <c r="K25" s="265">
        <v>0</v>
      </c>
      <c r="L25" s="265">
        <v>0</v>
      </c>
      <c r="M25" s="265">
        <v>0</v>
      </c>
      <c r="N25" s="265">
        <v>0</v>
      </c>
      <c r="O25" s="269"/>
      <c r="P25" s="269"/>
      <c r="Q25" s="269"/>
    </row>
    <row r="26" spans="2:17" x14ac:dyDescent="0.2">
      <c r="B26" s="69" t="s">
        <v>67</v>
      </c>
      <c r="C26" s="69" t="s">
        <v>274</v>
      </c>
      <c r="D26" s="70"/>
      <c r="E26" s="71"/>
      <c r="F26" s="71"/>
      <c r="G26" s="72">
        <v>0</v>
      </c>
      <c r="H26" s="72">
        <v>0</v>
      </c>
      <c r="I26" s="72">
        <v>0</v>
      </c>
      <c r="J26" s="84">
        <v>0</v>
      </c>
      <c r="K26" s="72">
        <v>0</v>
      </c>
      <c r="L26" s="72">
        <v>0</v>
      </c>
      <c r="M26" s="72">
        <v>0</v>
      </c>
      <c r="N26" s="72">
        <v>0</v>
      </c>
      <c r="O26" s="269"/>
      <c r="P26" s="269"/>
      <c r="Q26" s="269"/>
    </row>
    <row r="27" spans="2:17" x14ac:dyDescent="0.2">
      <c r="B27" s="73" t="s">
        <v>68</v>
      </c>
      <c r="C27" s="73" t="s">
        <v>275</v>
      </c>
      <c r="D27" s="70"/>
      <c r="E27" s="71"/>
      <c r="F27" s="71"/>
      <c r="G27" s="72">
        <v>0</v>
      </c>
      <c r="H27" s="72">
        <v>0</v>
      </c>
      <c r="I27" s="72">
        <v>0</v>
      </c>
      <c r="J27" s="84">
        <v>0</v>
      </c>
      <c r="K27" s="72">
        <v>0</v>
      </c>
      <c r="L27" s="72">
        <v>0</v>
      </c>
      <c r="M27" s="72">
        <v>0</v>
      </c>
      <c r="N27" s="72">
        <v>0</v>
      </c>
      <c r="O27" s="269"/>
      <c r="P27" s="269"/>
      <c r="Q27" s="269"/>
    </row>
    <row r="28" spans="2:17" x14ac:dyDescent="0.2">
      <c r="B28" s="73" t="s">
        <v>69</v>
      </c>
      <c r="C28" s="73" t="s">
        <v>280</v>
      </c>
      <c r="D28" s="76"/>
      <c r="E28" s="71"/>
      <c r="F28" s="71"/>
      <c r="G28" s="72">
        <v>0</v>
      </c>
      <c r="H28" s="72">
        <v>0</v>
      </c>
      <c r="I28" s="72">
        <v>0</v>
      </c>
      <c r="J28" s="84">
        <v>0</v>
      </c>
      <c r="K28" s="72">
        <v>0</v>
      </c>
      <c r="L28" s="72">
        <v>0</v>
      </c>
      <c r="M28" s="72">
        <v>0</v>
      </c>
      <c r="N28" s="72">
        <v>0</v>
      </c>
      <c r="O28" s="269"/>
      <c r="P28" s="269"/>
      <c r="Q28" s="269"/>
    </row>
    <row r="29" spans="2:17" x14ac:dyDescent="0.2">
      <c r="B29" s="73" t="s">
        <v>70</v>
      </c>
      <c r="C29" s="73" t="s">
        <v>277</v>
      </c>
      <c r="D29" s="70"/>
      <c r="E29" s="71"/>
      <c r="F29" s="71"/>
      <c r="G29" s="72">
        <v>0</v>
      </c>
      <c r="H29" s="72">
        <v>0</v>
      </c>
      <c r="I29" s="72">
        <v>0</v>
      </c>
      <c r="J29" s="84">
        <v>0</v>
      </c>
      <c r="K29" s="72">
        <v>0</v>
      </c>
      <c r="L29" s="72">
        <v>0</v>
      </c>
      <c r="M29" s="72">
        <v>0</v>
      </c>
      <c r="N29" s="72">
        <v>0</v>
      </c>
      <c r="O29" s="269"/>
      <c r="P29" s="269"/>
      <c r="Q29" s="269"/>
    </row>
    <row r="30" spans="2:17" s="68" customFormat="1" ht="15" x14ac:dyDescent="0.25">
      <c r="B30" s="73" t="s">
        <v>71</v>
      </c>
      <c r="C30" s="73" t="s">
        <v>278</v>
      </c>
      <c r="D30" s="74"/>
      <c r="E30" s="75"/>
      <c r="F30" s="75"/>
      <c r="G30" s="72">
        <v>0</v>
      </c>
      <c r="H30" s="72">
        <v>0</v>
      </c>
      <c r="I30" s="72">
        <v>0</v>
      </c>
      <c r="J30" s="84">
        <v>0</v>
      </c>
      <c r="K30" s="72">
        <v>0</v>
      </c>
      <c r="L30" s="72">
        <v>0</v>
      </c>
      <c r="M30" s="72">
        <v>0</v>
      </c>
      <c r="N30" s="72">
        <v>0</v>
      </c>
      <c r="O30" s="269"/>
      <c r="P30" s="269"/>
      <c r="Q30" s="269"/>
    </row>
    <row r="31" spans="2:17" s="68" customFormat="1" ht="15" x14ac:dyDescent="0.25">
      <c r="B31" s="73" t="s">
        <v>72</v>
      </c>
      <c r="C31" s="73" t="s">
        <v>142</v>
      </c>
      <c r="D31" s="74"/>
      <c r="E31" s="75"/>
      <c r="F31" s="75"/>
      <c r="G31" s="72">
        <v>0</v>
      </c>
      <c r="H31" s="72">
        <v>0</v>
      </c>
      <c r="I31" s="72">
        <v>0</v>
      </c>
      <c r="J31" s="84">
        <v>0</v>
      </c>
      <c r="K31" s="72">
        <v>0</v>
      </c>
      <c r="L31" s="72">
        <v>0</v>
      </c>
      <c r="M31" s="72">
        <v>0</v>
      </c>
      <c r="N31" s="72">
        <v>0</v>
      </c>
      <c r="O31" s="269"/>
      <c r="P31" s="269"/>
      <c r="Q31" s="269"/>
    </row>
    <row r="32" spans="2:17" s="68" customFormat="1" ht="15" x14ac:dyDescent="0.25">
      <c r="B32" s="95" t="s">
        <v>29</v>
      </c>
      <c r="C32" s="96" t="s">
        <v>30</v>
      </c>
      <c r="D32" s="96"/>
      <c r="E32" s="103"/>
      <c r="F32" s="103"/>
      <c r="G32" s="98">
        <f t="shared" ref="G32:Q33" si="9">G33+G77</f>
        <v>0</v>
      </c>
      <c r="H32" s="98">
        <f t="shared" si="9"/>
        <v>0</v>
      </c>
      <c r="I32" s="98">
        <f t="shared" si="9"/>
        <v>0</v>
      </c>
      <c r="J32" s="98">
        <f t="shared" si="9"/>
        <v>0</v>
      </c>
      <c r="K32" s="98">
        <f t="shared" si="9"/>
        <v>0</v>
      </c>
      <c r="L32" s="98">
        <f t="shared" si="9"/>
        <v>0</v>
      </c>
      <c r="M32" s="98">
        <f t="shared" si="9"/>
        <v>0</v>
      </c>
      <c r="N32" s="98">
        <f t="shared" si="9"/>
        <v>0</v>
      </c>
      <c r="O32" s="98">
        <f t="shared" si="9"/>
        <v>0</v>
      </c>
      <c r="P32" s="98">
        <f t="shared" si="9"/>
        <v>0</v>
      </c>
      <c r="Q32" s="98">
        <f t="shared" si="9"/>
        <v>0</v>
      </c>
    </row>
    <row r="33" spans="2:17" s="68" customFormat="1" ht="15" x14ac:dyDescent="0.25">
      <c r="B33" s="95" t="s">
        <v>337</v>
      </c>
      <c r="C33" s="96" t="s">
        <v>266</v>
      </c>
      <c r="D33" s="102"/>
      <c r="E33" s="103"/>
      <c r="F33" s="103"/>
      <c r="G33" s="98">
        <f t="shared" ref="G33:N33" si="10">SUM(G34:G76)</f>
        <v>0</v>
      </c>
      <c r="H33" s="98">
        <f t="shared" si="10"/>
        <v>0</v>
      </c>
      <c r="I33" s="98">
        <f t="shared" si="10"/>
        <v>0</v>
      </c>
      <c r="J33" s="98">
        <f t="shared" si="10"/>
        <v>0</v>
      </c>
      <c r="K33" s="98">
        <f t="shared" si="10"/>
        <v>0</v>
      </c>
      <c r="L33" s="98">
        <f t="shared" si="10"/>
        <v>0</v>
      </c>
      <c r="M33" s="98">
        <f t="shared" si="10"/>
        <v>0</v>
      </c>
      <c r="N33" s="98">
        <f t="shared" si="10"/>
        <v>0</v>
      </c>
      <c r="O33" s="98">
        <f t="shared" si="9"/>
        <v>0</v>
      </c>
      <c r="P33" s="98">
        <f t="shared" si="9"/>
        <v>0</v>
      </c>
      <c r="Q33" s="98">
        <f t="shared" si="9"/>
        <v>0</v>
      </c>
    </row>
    <row r="34" spans="2:17" x14ac:dyDescent="0.2">
      <c r="B34" s="69" t="s">
        <v>73</v>
      </c>
      <c r="C34" s="69" t="s">
        <v>103</v>
      </c>
      <c r="D34" s="77"/>
      <c r="E34" s="78"/>
      <c r="F34" s="78"/>
      <c r="G34" s="265">
        <v>0</v>
      </c>
      <c r="H34" s="72">
        <v>0</v>
      </c>
      <c r="I34" s="72">
        <v>0</v>
      </c>
      <c r="J34" s="84">
        <v>0</v>
      </c>
      <c r="K34" s="72">
        <v>0</v>
      </c>
      <c r="L34" s="72">
        <v>0</v>
      </c>
      <c r="M34" s="72">
        <v>0</v>
      </c>
      <c r="N34" s="72">
        <v>0</v>
      </c>
      <c r="O34" s="72">
        <v>0</v>
      </c>
      <c r="P34" s="72">
        <v>0</v>
      </c>
      <c r="Q34" s="72">
        <v>0</v>
      </c>
    </row>
    <row r="35" spans="2:17" x14ac:dyDescent="0.2">
      <c r="B35" s="69" t="s">
        <v>74</v>
      </c>
      <c r="C35" s="69" t="s">
        <v>104</v>
      </c>
      <c r="D35" s="76"/>
      <c r="E35" s="71"/>
      <c r="F35" s="71"/>
      <c r="G35" s="72">
        <v>0</v>
      </c>
      <c r="H35" s="72">
        <v>0</v>
      </c>
      <c r="I35" s="72">
        <v>0</v>
      </c>
      <c r="J35" s="84">
        <v>0</v>
      </c>
      <c r="K35" s="72">
        <v>0</v>
      </c>
      <c r="L35" s="72">
        <v>0</v>
      </c>
      <c r="M35" s="72">
        <v>0</v>
      </c>
      <c r="N35" s="72">
        <v>0</v>
      </c>
      <c r="O35" s="72">
        <v>0</v>
      </c>
      <c r="P35" s="72">
        <v>0</v>
      </c>
      <c r="Q35" s="72">
        <v>0</v>
      </c>
    </row>
    <row r="36" spans="2:17" ht="15" x14ac:dyDescent="0.2">
      <c r="B36" s="69" t="s">
        <v>75</v>
      </c>
      <c r="C36" s="69" t="s">
        <v>105</v>
      </c>
      <c r="D36" s="79"/>
      <c r="E36" s="75"/>
      <c r="F36" s="75"/>
      <c r="G36" s="72">
        <v>0</v>
      </c>
      <c r="H36" s="72">
        <v>0</v>
      </c>
      <c r="I36" s="72">
        <v>0</v>
      </c>
      <c r="J36" s="84">
        <v>0</v>
      </c>
      <c r="K36" s="72">
        <v>0</v>
      </c>
      <c r="L36" s="72">
        <v>0</v>
      </c>
      <c r="M36" s="72">
        <v>0</v>
      </c>
      <c r="N36" s="72">
        <v>0</v>
      </c>
      <c r="O36" s="72">
        <v>0</v>
      </c>
      <c r="P36" s="72">
        <v>0</v>
      </c>
      <c r="Q36" s="72">
        <v>0</v>
      </c>
    </row>
    <row r="37" spans="2:17" x14ac:dyDescent="0.2">
      <c r="B37" s="69" t="s">
        <v>281</v>
      </c>
      <c r="C37" s="69" t="s">
        <v>282</v>
      </c>
      <c r="D37" s="70"/>
      <c r="E37" s="71"/>
      <c r="F37" s="71"/>
      <c r="G37" s="72">
        <v>0</v>
      </c>
      <c r="H37" s="72">
        <v>0</v>
      </c>
      <c r="I37" s="72">
        <v>0</v>
      </c>
      <c r="J37" s="84">
        <v>0</v>
      </c>
      <c r="K37" s="72">
        <v>0</v>
      </c>
      <c r="L37" s="72">
        <v>0</v>
      </c>
      <c r="M37" s="72">
        <v>0</v>
      </c>
      <c r="N37" s="72">
        <v>0</v>
      </c>
      <c r="O37" s="72">
        <v>0</v>
      </c>
      <c r="P37" s="72">
        <v>0</v>
      </c>
      <c r="Q37" s="72">
        <v>0</v>
      </c>
    </row>
    <row r="38" spans="2:17" x14ac:dyDescent="0.2">
      <c r="B38" s="69" t="s">
        <v>76</v>
      </c>
      <c r="C38" s="69" t="s">
        <v>106</v>
      </c>
      <c r="D38" s="76"/>
      <c r="E38" s="71"/>
      <c r="F38" s="71"/>
      <c r="G38" s="72">
        <v>0</v>
      </c>
      <c r="H38" s="72">
        <v>0</v>
      </c>
      <c r="I38" s="72">
        <v>0</v>
      </c>
      <c r="J38" s="84">
        <v>0</v>
      </c>
      <c r="K38" s="72">
        <v>0</v>
      </c>
      <c r="L38" s="72">
        <v>0</v>
      </c>
      <c r="M38" s="72">
        <v>0</v>
      </c>
      <c r="N38" s="72">
        <v>0</v>
      </c>
      <c r="O38" s="72">
        <v>0</v>
      </c>
      <c r="P38" s="72">
        <v>0</v>
      </c>
      <c r="Q38" s="72">
        <v>0</v>
      </c>
    </row>
    <row r="39" spans="2:17" x14ac:dyDescent="0.2">
      <c r="B39" s="69" t="s">
        <v>77</v>
      </c>
      <c r="C39" s="69" t="s">
        <v>107</v>
      </c>
      <c r="D39" s="76"/>
      <c r="E39" s="71"/>
      <c r="F39" s="71"/>
      <c r="G39" s="72">
        <v>0</v>
      </c>
      <c r="H39" s="72">
        <v>0</v>
      </c>
      <c r="I39" s="72">
        <v>0</v>
      </c>
      <c r="J39" s="84">
        <v>0</v>
      </c>
      <c r="K39" s="72">
        <v>0</v>
      </c>
      <c r="L39" s="72">
        <v>0</v>
      </c>
      <c r="M39" s="72">
        <v>0</v>
      </c>
      <c r="N39" s="72">
        <v>0</v>
      </c>
      <c r="O39" s="72">
        <v>0</v>
      </c>
      <c r="P39" s="72">
        <v>0</v>
      </c>
      <c r="Q39" s="72">
        <v>0</v>
      </c>
    </row>
    <row r="40" spans="2:17" x14ac:dyDescent="0.2">
      <c r="B40" s="69" t="s">
        <v>283</v>
      </c>
      <c r="C40" s="69" t="s">
        <v>284</v>
      </c>
      <c r="D40" s="76"/>
      <c r="E40" s="71"/>
      <c r="F40" s="71"/>
      <c r="G40" s="72">
        <v>0</v>
      </c>
      <c r="H40" s="72">
        <v>0</v>
      </c>
      <c r="I40" s="72">
        <v>0</v>
      </c>
      <c r="J40" s="84">
        <v>0</v>
      </c>
      <c r="K40" s="72">
        <v>0</v>
      </c>
      <c r="L40" s="72">
        <v>0</v>
      </c>
      <c r="M40" s="72">
        <v>0</v>
      </c>
      <c r="N40" s="72">
        <v>0</v>
      </c>
      <c r="O40" s="72">
        <v>0</v>
      </c>
      <c r="P40" s="72">
        <v>0</v>
      </c>
      <c r="Q40" s="72">
        <v>0</v>
      </c>
    </row>
    <row r="41" spans="2:17" x14ac:dyDescent="0.2">
      <c r="B41" s="69" t="s">
        <v>86</v>
      </c>
      <c r="C41" s="69" t="s">
        <v>108</v>
      </c>
      <c r="D41" s="76"/>
      <c r="E41" s="71"/>
      <c r="F41" s="71"/>
      <c r="G41" s="72">
        <v>0</v>
      </c>
      <c r="H41" s="72">
        <v>0</v>
      </c>
      <c r="I41" s="72">
        <v>0</v>
      </c>
      <c r="J41" s="84">
        <v>0</v>
      </c>
      <c r="K41" s="72">
        <v>0</v>
      </c>
      <c r="L41" s="72">
        <v>0</v>
      </c>
      <c r="M41" s="72">
        <v>0</v>
      </c>
      <c r="N41" s="72">
        <v>0</v>
      </c>
      <c r="O41" s="72">
        <v>0</v>
      </c>
      <c r="P41" s="72">
        <v>0</v>
      </c>
      <c r="Q41" s="72">
        <v>0</v>
      </c>
    </row>
    <row r="42" spans="2:17" x14ac:dyDescent="0.2">
      <c r="B42" s="69" t="s">
        <v>87</v>
      </c>
      <c r="C42" s="69" t="s">
        <v>109</v>
      </c>
      <c r="D42" s="76"/>
      <c r="E42" s="71"/>
      <c r="F42" s="71"/>
      <c r="G42" s="72">
        <v>0</v>
      </c>
      <c r="H42" s="72">
        <v>0</v>
      </c>
      <c r="I42" s="72">
        <v>0</v>
      </c>
      <c r="J42" s="84">
        <v>0</v>
      </c>
      <c r="K42" s="72">
        <v>0</v>
      </c>
      <c r="L42" s="72">
        <v>0</v>
      </c>
      <c r="M42" s="72">
        <v>0</v>
      </c>
      <c r="N42" s="72">
        <v>0</v>
      </c>
      <c r="O42" s="72">
        <v>0</v>
      </c>
      <c r="P42" s="72">
        <v>0</v>
      </c>
      <c r="Q42" s="72">
        <v>0</v>
      </c>
    </row>
    <row r="43" spans="2:17" x14ac:dyDescent="0.2">
      <c r="B43" s="69" t="s">
        <v>88</v>
      </c>
      <c r="C43" s="69" t="s">
        <v>110</v>
      </c>
      <c r="D43" s="76"/>
      <c r="E43" s="71"/>
      <c r="F43" s="71"/>
      <c r="G43" s="72">
        <v>0</v>
      </c>
      <c r="H43" s="72">
        <v>0</v>
      </c>
      <c r="I43" s="72">
        <v>0</v>
      </c>
      <c r="J43" s="84">
        <v>0</v>
      </c>
      <c r="K43" s="72">
        <v>0</v>
      </c>
      <c r="L43" s="72">
        <v>0</v>
      </c>
      <c r="M43" s="72">
        <v>0</v>
      </c>
      <c r="N43" s="72">
        <v>0</v>
      </c>
      <c r="O43" s="72">
        <v>0</v>
      </c>
      <c r="P43" s="72">
        <v>0</v>
      </c>
      <c r="Q43" s="72">
        <v>0</v>
      </c>
    </row>
    <row r="44" spans="2:17" x14ac:dyDescent="0.2">
      <c r="B44" s="69" t="s">
        <v>285</v>
      </c>
      <c r="C44" s="69" t="s">
        <v>286</v>
      </c>
      <c r="D44" s="70"/>
      <c r="E44" s="71"/>
      <c r="F44" s="71"/>
      <c r="G44" s="72">
        <v>0</v>
      </c>
      <c r="H44" s="72">
        <v>0</v>
      </c>
      <c r="I44" s="72">
        <v>0</v>
      </c>
      <c r="J44" s="84">
        <v>0</v>
      </c>
      <c r="K44" s="72">
        <v>0</v>
      </c>
      <c r="L44" s="72">
        <v>0</v>
      </c>
      <c r="M44" s="72">
        <v>0</v>
      </c>
      <c r="N44" s="72">
        <v>0</v>
      </c>
      <c r="O44" s="72">
        <v>0</v>
      </c>
      <c r="P44" s="72">
        <v>0</v>
      </c>
      <c r="Q44" s="72">
        <v>0</v>
      </c>
    </row>
    <row r="45" spans="2:17" x14ac:dyDescent="0.2">
      <c r="B45" s="69" t="s">
        <v>91</v>
      </c>
      <c r="C45" s="69" t="s">
        <v>287</v>
      </c>
      <c r="D45" s="70"/>
      <c r="E45" s="71"/>
      <c r="F45" s="71"/>
      <c r="G45" s="72">
        <v>0</v>
      </c>
      <c r="H45" s="72">
        <v>0</v>
      </c>
      <c r="I45" s="72">
        <v>0</v>
      </c>
      <c r="J45" s="84">
        <v>0</v>
      </c>
      <c r="K45" s="72">
        <v>0</v>
      </c>
      <c r="L45" s="72">
        <v>0</v>
      </c>
      <c r="M45" s="72">
        <v>0</v>
      </c>
      <c r="N45" s="72">
        <v>0</v>
      </c>
      <c r="O45" s="72">
        <v>0</v>
      </c>
      <c r="P45" s="72">
        <v>0</v>
      </c>
      <c r="Q45" s="72">
        <v>0</v>
      </c>
    </row>
    <row r="46" spans="2:17" x14ac:dyDescent="0.2">
      <c r="B46" s="69" t="s">
        <v>78</v>
      </c>
      <c r="C46" s="69" t="s">
        <v>111</v>
      </c>
      <c r="D46" s="76"/>
      <c r="E46" s="71"/>
      <c r="F46" s="71"/>
      <c r="G46" s="72">
        <v>0</v>
      </c>
      <c r="H46" s="72">
        <v>0</v>
      </c>
      <c r="I46" s="72">
        <v>0</v>
      </c>
      <c r="J46" s="84">
        <v>0</v>
      </c>
      <c r="K46" s="72">
        <v>0</v>
      </c>
      <c r="L46" s="72">
        <v>0</v>
      </c>
      <c r="M46" s="72">
        <v>0</v>
      </c>
      <c r="N46" s="72">
        <v>0</v>
      </c>
      <c r="O46" s="72">
        <v>0</v>
      </c>
      <c r="P46" s="72">
        <v>0</v>
      </c>
      <c r="Q46" s="72">
        <v>0</v>
      </c>
    </row>
    <row r="47" spans="2:17" x14ac:dyDescent="0.2">
      <c r="B47" s="69" t="s">
        <v>79</v>
      </c>
      <c r="C47" s="69" t="s">
        <v>112</v>
      </c>
      <c r="D47" s="76"/>
      <c r="E47" s="71"/>
      <c r="F47" s="71"/>
      <c r="G47" s="72">
        <v>0</v>
      </c>
      <c r="H47" s="72">
        <v>0</v>
      </c>
      <c r="I47" s="72">
        <v>0</v>
      </c>
      <c r="J47" s="84">
        <v>0</v>
      </c>
      <c r="K47" s="72">
        <v>0</v>
      </c>
      <c r="L47" s="72">
        <v>0</v>
      </c>
      <c r="M47" s="72">
        <v>0</v>
      </c>
      <c r="N47" s="72">
        <v>0</v>
      </c>
      <c r="O47" s="72">
        <v>0</v>
      </c>
      <c r="P47" s="72">
        <v>0</v>
      </c>
      <c r="Q47" s="72">
        <v>0</v>
      </c>
    </row>
    <row r="48" spans="2:17" x14ac:dyDescent="0.2">
      <c r="B48" s="69" t="s">
        <v>288</v>
      </c>
      <c r="C48" s="69" t="s">
        <v>289</v>
      </c>
      <c r="D48" s="76"/>
      <c r="E48" s="71"/>
      <c r="F48" s="71"/>
      <c r="G48" s="72">
        <v>0</v>
      </c>
      <c r="H48" s="72">
        <v>0</v>
      </c>
      <c r="I48" s="72">
        <v>0</v>
      </c>
      <c r="J48" s="84">
        <v>0</v>
      </c>
      <c r="K48" s="72">
        <v>0</v>
      </c>
      <c r="L48" s="72">
        <v>0</v>
      </c>
      <c r="M48" s="72">
        <v>0</v>
      </c>
      <c r="N48" s="72">
        <v>0</v>
      </c>
      <c r="O48" s="72">
        <v>0</v>
      </c>
      <c r="P48" s="72">
        <v>0</v>
      </c>
      <c r="Q48" s="72">
        <v>0</v>
      </c>
    </row>
    <row r="49" spans="2:17" x14ac:dyDescent="0.2">
      <c r="B49" s="69" t="s">
        <v>89</v>
      </c>
      <c r="C49" s="69" t="s">
        <v>113</v>
      </c>
      <c r="D49" s="76"/>
      <c r="E49" s="71"/>
      <c r="F49" s="71"/>
      <c r="G49" s="72">
        <v>0</v>
      </c>
      <c r="H49" s="72">
        <v>0</v>
      </c>
      <c r="I49" s="72">
        <v>0</v>
      </c>
      <c r="J49" s="84">
        <v>0</v>
      </c>
      <c r="K49" s="72">
        <v>0</v>
      </c>
      <c r="L49" s="72">
        <v>0</v>
      </c>
      <c r="M49" s="72">
        <v>0</v>
      </c>
      <c r="N49" s="72">
        <v>0</v>
      </c>
      <c r="O49" s="72">
        <v>0</v>
      </c>
      <c r="P49" s="72">
        <v>0</v>
      </c>
      <c r="Q49" s="72">
        <v>0</v>
      </c>
    </row>
    <row r="50" spans="2:17" x14ac:dyDescent="0.2">
      <c r="B50" s="69" t="s">
        <v>290</v>
      </c>
      <c r="C50" s="69" t="s">
        <v>291</v>
      </c>
      <c r="D50" s="77"/>
      <c r="E50" s="78"/>
      <c r="F50" s="78"/>
      <c r="G50" s="72">
        <v>0</v>
      </c>
      <c r="H50" s="72">
        <v>0</v>
      </c>
      <c r="I50" s="72">
        <v>0</v>
      </c>
      <c r="J50" s="84">
        <v>0</v>
      </c>
      <c r="K50" s="72">
        <v>0</v>
      </c>
      <c r="L50" s="72">
        <v>0</v>
      </c>
      <c r="M50" s="72">
        <v>0</v>
      </c>
      <c r="N50" s="72">
        <v>0</v>
      </c>
      <c r="O50" s="72">
        <v>0</v>
      </c>
      <c r="P50" s="72">
        <v>0</v>
      </c>
      <c r="Q50" s="72">
        <v>0</v>
      </c>
    </row>
    <row r="51" spans="2:17" s="68" customFormat="1" ht="15" x14ac:dyDescent="0.25">
      <c r="B51" s="69" t="s">
        <v>90</v>
      </c>
      <c r="C51" s="69" t="s">
        <v>114</v>
      </c>
      <c r="D51" s="80"/>
      <c r="E51" s="108"/>
      <c r="F51" s="108"/>
      <c r="G51" s="72">
        <v>0</v>
      </c>
      <c r="H51" s="72">
        <v>0</v>
      </c>
      <c r="I51" s="72">
        <v>0</v>
      </c>
      <c r="J51" s="84">
        <v>0</v>
      </c>
      <c r="K51" s="72">
        <v>0</v>
      </c>
      <c r="L51" s="72">
        <v>0</v>
      </c>
      <c r="M51" s="72">
        <v>0</v>
      </c>
      <c r="N51" s="72">
        <v>0</v>
      </c>
      <c r="O51" s="72">
        <v>0</v>
      </c>
      <c r="P51" s="72">
        <v>0</v>
      </c>
      <c r="Q51" s="72">
        <v>0</v>
      </c>
    </row>
    <row r="52" spans="2:17" x14ac:dyDescent="0.2">
      <c r="B52" s="69" t="s">
        <v>92</v>
      </c>
      <c r="C52" s="69" t="s">
        <v>115</v>
      </c>
      <c r="D52" s="76"/>
      <c r="E52" s="71"/>
      <c r="F52" s="71"/>
      <c r="G52" s="72">
        <v>0</v>
      </c>
      <c r="H52" s="72">
        <v>0</v>
      </c>
      <c r="I52" s="72">
        <v>0</v>
      </c>
      <c r="J52" s="84">
        <v>0</v>
      </c>
      <c r="K52" s="72">
        <v>0</v>
      </c>
      <c r="L52" s="72">
        <v>0</v>
      </c>
      <c r="M52" s="72">
        <v>0</v>
      </c>
      <c r="N52" s="72">
        <v>0</v>
      </c>
      <c r="O52" s="72">
        <v>0</v>
      </c>
      <c r="P52" s="72">
        <v>0</v>
      </c>
      <c r="Q52" s="72">
        <v>0</v>
      </c>
    </row>
    <row r="53" spans="2:17" ht="15" x14ac:dyDescent="0.2">
      <c r="B53" s="69" t="s">
        <v>292</v>
      </c>
      <c r="C53" s="69" t="s">
        <v>293</v>
      </c>
      <c r="D53" s="81"/>
      <c r="E53" s="75"/>
      <c r="F53" s="75"/>
      <c r="G53" s="72">
        <v>0</v>
      </c>
      <c r="H53" s="72">
        <v>0</v>
      </c>
      <c r="I53" s="72">
        <v>0</v>
      </c>
      <c r="J53" s="84">
        <v>0</v>
      </c>
      <c r="K53" s="72">
        <v>0</v>
      </c>
      <c r="L53" s="72">
        <v>0</v>
      </c>
      <c r="M53" s="72">
        <v>0</v>
      </c>
      <c r="N53" s="72">
        <v>0</v>
      </c>
      <c r="O53" s="72">
        <v>0</v>
      </c>
      <c r="P53" s="72">
        <v>0</v>
      </c>
      <c r="Q53" s="72">
        <v>0</v>
      </c>
    </row>
    <row r="54" spans="2:17" x14ac:dyDescent="0.2">
      <c r="B54" s="69" t="s">
        <v>93</v>
      </c>
      <c r="C54" s="69" t="s">
        <v>119</v>
      </c>
      <c r="D54" s="82"/>
      <c r="E54" s="71"/>
      <c r="F54" s="71"/>
      <c r="G54" s="72">
        <v>0</v>
      </c>
      <c r="H54" s="72">
        <v>0</v>
      </c>
      <c r="I54" s="72">
        <v>0</v>
      </c>
      <c r="J54" s="84">
        <v>0</v>
      </c>
      <c r="K54" s="72">
        <v>0</v>
      </c>
      <c r="L54" s="72">
        <v>0</v>
      </c>
      <c r="M54" s="72">
        <v>0</v>
      </c>
      <c r="N54" s="72">
        <v>0</v>
      </c>
      <c r="O54" s="72">
        <v>0</v>
      </c>
      <c r="P54" s="72">
        <v>0</v>
      </c>
      <c r="Q54" s="72">
        <v>0</v>
      </c>
    </row>
    <row r="55" spans="2:17" x14ac:dyDescent="0.2">
      <c r="B55" s="69" t="s">
        <v>94</v>
      </c>
      <c r="C55" s="69" t="s">
        <v>120</v>
      </c>
      <c r="D55" s="82"/>
      <c r="E55" s="71"/>
      <c r="F55" s="71"/>
      <c r="G55" s="72">
        <v>0</v>
      </c>
      <c r="H55" s="72">
        <v>0</v>
      </c>
      <c r="I55" s="72">
        <v>0</v>
      </c>
      <c r="J55" s="84">
        <v>0</v>
      </c>
      <c r="K55" s="72">
        <v>0</v>
      </c>
      <c r="L55" s="72">
        <v>0</v>
      </c>
      <c r="M55" s="72">
        <v>0</v>
      </c>
      <c r="N55" s="72">
        <v>0</v>
      </c>
      <c r="O55" s="72">
        <v>0</v>
      </c>
      <c r="P55" s="72">
        <v>0</v>
      </c>
      <c r="Q55" s="72">
        <v>0</v>
      </c>
    </row>
    <row r="56" spans="2:17" s="68" customFormat="1" ht="15" x14ac:dyDescent="0.25">
      <c r="B56" s="69" t="s">
        <v>95</v>
      </c>
      <c r="C56" s="69" t="s">
        <v>294</v>
      </c>
      <c r="D56" s="81"/>
      <c r="E56" s="75"/>
      <c r="F56" s="75"/>
      <c r="G56" s="72">
        <v>0</v>
      </c>
      <c r="H56" s="72">
        <v>0</v>
      </c>
      <c r="I56" s="72">
        <v>0</v>
      </c>
      <c r="J56" s="84">
        <v>0</v>
      </c>
      <c r="K56" s="72">
        <v>0</v>
      </c>
      <c r="L56" s="72">
        <v>0</v>
      </c>
      <c r="M56" s="72">
        <v>0</v>
      </c>
      <c r="N56" s="72">
        <v>0</v>
      </c>
      <c r="O56" s="72">
        <v>0</v>
      </c>
      <c r="P56" s="72">
        <v>0</v>
      </c>
      <c r="Q56" s="72">
        <v>0</v>
      </c>
    </row>
    <row r="57" spans="2:17" s="68" customFormat="1" ht="15" x14ac:dyDescent="0.25">
      <c r="B57" s="69" t="s">
        <v>295</v>
      </c>
      <c r="C57" s="69" t="s">
        <v>296</v>
      </c>
      <c r="D57" s="81"/>
      <c r="E57" s="75"/>
      <c r="F57" s="75"/>
      <c r="G57" s="72">
        <v>0</v>
      </c>
      <c r="H57" s="72">
        <v>0</v>
      </c>
      <c r="I57" s="72">
        <v>0</v>
      </c>
      <c r="J57" s="84">
        <v>0</v>
      </c>
      <c r="K57" s="72">
        <v>0</v>
      </c>
      <c r="L57" s="72">
        <v>0</v>
      </c>
      <c r="M57" s="72">
        <v>0</v>
      </c>
      <c r="N57" s="72">
        <v>0</v>
      </c>
      <c r="O57" s="72">
        <v>0</v>
      </c>
      <c r="P57" s="72">
        <v>0</v>
      </c>
      <c r="Q57" s="72">
        <v>0</v>
      </c>
    </row>
    <row r="58" spans="2:17" s="68" customFormat="1" ht="15" x14ac:dyDescent="0.25">
      <c r="B58" s="69" t="s">
        <v>80</v>
      </c>
      <c r="C58" s="69" t="s">
        <v>116</v>
      </c>
      <c r="D58" s="79"/>
      <c r="E58" s="75"/>
      <c r="F58" s="75"/>
      <c r="G58" s="72">
        <v>0</v>
      </c>
      <c r="H58" s="72">
        <v>0</v>
      </c>
      <c r="I58" s="72">
        <v>0</v>
      </c>
      <c r="J58" s="84">
        <v>0</v>
      </c>
      <c r="K58" s="72">
        <v>0</v>
      </c>
      <c r="L58" s="72">
        <v>0</v>
      </c>
      <c r="M58" s="72">
        <v>0</v>
      </c>
      <c r="N58" s="72">
        <v>0</v>
      </c>
      <c r="O58" s="72">
        <v>0</v>
      </c>
      <c r="P58" s="72">
        <v>0</v>
      </c>
      <c r="Q58" s="72">
        <v>0</v>
      </c>
    </row>
    <row r="59" spans="2:17" s="68" customFormat="1" ht="15" x14ac:dyDescent="0.25">
      <c r="B59" s="245" t="s">
        <v>435</v>
      </c>
      <c r="C59" s="245" t="s">
        <v>434</v>
      </c>
      <c r="D59" s="272"/>
      <c r="E59" s="273"/>
      <c r="F59" s="273"/>
      <c r="G59" s="72">
        <v>0</v>
      </c>
      <c r="H59" s="72">
        <v>0</v>
      </c>
      <c r="I59" s="72">
        <v>0</v>
      </c>
      <c r="J59" s="84">
        <v>0</v>
      </c>
      <c r="K59" s="72">
        <v>0</v>
      </c>
      <c r="L59" s="72">
        <v>0</v>
      </c>
      <c r="M59" s="72">
        <v>0</v>
      </c>
      <c r="N59" s="72">
        <v>0</v>
      </c>
      <c r="O59" s="72">
        <v>0</v>
      </c>
      <c r="P59" s="72">
        <v>0</v>
      </c>
      <c r="Q59" s="72">
        <v>0</v>
      </c>
    </row>
    <row r="60" spans="2:17" s="68" customFormat="1" ht="15" x14ac:dyDescent="0.25">
      <c r="B60" s="245" t="s">
        <v>433</v>
      </c>
      <c r="C60" s="245" t="s">
        <v>432</v>
      </c>
      <c r="D60" s="272"/>
      <c r="E60" s="273"/>
      <c r="F60" s="273"/>
      <c r="G60" s="72">
        <v>0</v>
      </c>
      <c r="H60" s="72">
        <v>0</v>
      </c>
      <c r="I60" s="72">
        <v>0</v>
      </c>
      <c r="J60" s="84">
        <v>0</v>
      </c>
      <c r="K60" s="72">
        <v>0</v>
      </c>
      <c r="L60" s="72">
        <v>0</v>
      </c>
      <c r="M60" s="72">
        <v>0</v>
      </c>
      <c r="N60" s="72">
        <v>0</v>
      </c>
      <c r="O60" s="72">
        <v>0</v>
      </c>
      <c r="P60" s="72">
        <v>0</v>
      </c>
      <c r="Q60" s="72">
        <v>0</v>
      </c>
    </row>
    <row r="61" spans="2:17" x14ac:dyDescent="0.2">
      <c r="B61" s="69" t="s">
        <v>297</v>
      </c>
      <c r="C61" s="69" t="s">
        <v>117</v>
      </c>
      <c r="D61" s="82"/>
      <c r="E61" s="71"/>
      <c r="F61" s="71"/>
      <c r="G61" s="72">
        <v>0</v>
      </c>
      <c r="H61" s="72">
        <v>0</v>
      </c>
      <c r="I61" s="72">
        <v>0</v>
      </c>
      <c r="J61" s="84">
        <v>0</v>
      </c>
      <c r="K61" s="72">
        <v>0</v>
      </c>
      <c r="L61" s="72">
        <v>0</v>
      </c>
      <c r="M61" s="72">
        <v>0</v>
      </c>
      <c r="N61" s="72">
        <v>0</v>
      </c>
      <c r="O61" s="72">
        <v>0</v>
      </c>
      <c r="P61" s="72">
        <v>0</v>
      </c>
      <c r="Q61" s="72">
        <v>0</v>
      </c>
    </row>
    <row r="62" spans="2:17" x14ac:dyDescent="0.2">
      <c r="B62" s="69" t="s">
        <v>298</v>
      </c>
      <c r="C62" s="69" t="s">
        <v>299</v>
      </c>
      <c r="D62" s="76"/>
      <c r="E62" s="71"/>
      <c r="F62" s="71"/>
      <c r="G62" s="72">
        <v>0</v>
      </c>
      <c r="H62" s="72">
        <v>0</v>
      </c>
      <c r="I62" s="72">
        <v>0</v>
      </c>
      <c r="J62" s="84">
        <v>0</v>
      </c>
      <c r="K62" s="72">
        <v>0</v>
      </c>
      <c r="L62" s="72">
        <v>0</v>
      </c>
      <c r="M62" s="72">
        <v>0</v>
      </c>
      <c r="N62" s="72">
        <v>0</v>
      </c>
      <c r="O62" s="72">
        <v>0</v>
      </c>
      <c r="P62" s="72">
        <v>0</v>
      </c>
      <c r="Q62" s="72">
        <v>0</v>
      </c>
    </row>
    <row r="63" spans="2:17" x14ac:dyDescent="0.2">
      <c r="B63" s="69" t="s">
        <v>81</v>
      </c>
      <c r="C63" s="69" t="s">
        <v>118</v>
      </c>
      <c r="D63" s="76"/>
      <c r="E63" s="71"/>
      <c r="F63" s="71"/>
      <c r="G63" s="72">
        <v>0</v>
      </c>
      <c r="H63" s="72">
        <v>0</v>
      </c>
      <c r="I63" s="72">
        <v>0</v>
      </c>
      <c r="J63" s="84">
        <v>0</v>
      </c>
      <c r="K63" s="72">
        <v>0</v>
      </c>
      <c r="L63" s="72">
        <v>0</v>
      </c>
      <c r="M63" s="72">
        <v>0</v>
      </c>
      <c r="N63" s="72">
        <v>0</v>
      </c>
      <c r="O63" s="72">
        <v>0</v>
      </c>
      <c r="P63" s="72">
        <v>0</v>
      </c>
      <c r="Q63" s="72">
        <v>0</v>
      </c>
    </row>
    <row r="64" spans="2:17" s="68" customFormat="1" ht="15" x14ac:dyDescent="0.25">
      <c r="B64" s="69" t="s">
        <v>300</v>
      </c>
      <c r="C64" s="69" t="s">
        <v>301</v>
      </c>
      <c r="D64" s="81"/>
      <c r="E64" s="75"/>
      <c r="F64" s="75"/>
      <c r="G64" s="72">
        <v>0</v>
      </c>
      <c r="H64" s="72">
        <v>0</v>
      </c>
      <c r="I64" s="72">
        <v>0</v>
      </c>
      <c r="J64" s="84">
        <v>0</v>
      </c>
      <c r="K64" s="72">
        <v>0</v>
      </c>
      <c r="L64" s="72">
        <v>0</v>
      </c>
      <c r="M64" s="72">
        <v>0</v>
      </c>
      <c r="N64" s="72">
        <v>0</v>
      </c>
      <c r="O64" s="72">
        <v>0</v>
      </c>
      <c r="P64" s="72">
        <v>0</v>
      </c>
      <c r="Q64" s="72">
        <v>0</v>
      </c>
    </row>
    <row r="65" spans="2:17" x14ac:dyDescent="0.2">
      <c r="B65" s="73" t="s">
        <v>82</v>
      </c>
      <c r="C65" s="73" t="s">
        <v>121</v>
      </c>
      <c r="D65" s="82"/>
      <c r="E65" s="71"/>
      <c r="F65" s="71"/>
      <c r="G65" s="72">
        <v>0</v>
      </c>
      <c r="H65" s="72">
        <v>0</v>
      </c>
      <c r="I65" s="72">
        <v>0</v>
      </c>
      <c r="J65" s="84">
        <v>0</v>
      </c>
      <c r="K65" s="72">
        <v>0</v>
      </c>
      <c r="L65" s="72">
        <v>0</v>
      </c>
      <c r="M65" s="72">
        <v>0</v>
      </c>
      <c r="N65" s="72">
        <v>0</v>
      </c>
      <c r="O65" s="72">
        <v>0</v>
      </c>
      <c r="P65" s="72">
        <v>0</v>
      </c>
      <c r="Q65" s="72">
        <v>0</v>
      </c>
    </row>
    <row r="66" spans="2:17" x14ac:dyDescent="0.2">
      <c r="B66" s="73" t="s">
        <v>83</v>
      </c>
      <c r="C66" s="73" t="s">
        <v>122</v>
      </c>
      <c r="D66" s="82"/>
      <c r="E66" s="71"/>
      <c r="F66" s="71"/>
      <c r="G66" s="72">
        <v>0</v>
      </c>
      <c r="H66" s="72">
        <v>0</v>
      </c>
      <c r="I66" s="72">
        <v>0</v>
      </c>
      <c r="J66" s="84">
        <v>0</v>
      </c>
      <c r="K66" s="72">
        <v>0</v>
      </c>
      <c r="L66" s="72">
        <v>0</v>
      </c>
      <c r="M66" s="72">
        <v>0</v>
      </c>
      <c r="N66" s="72">
        <v>0</v>
      </c>
      <c r="O66" s="72">
        <v>0</v>
      </c>
      <c r="P66" s="72">
        <v>0</v>
      </c>
      <c r="Q66" s="72">
        <v>0</v>
      </c>
    </row>
    <row r="67" spans="2:17" ht="15" x14ac:dyDescent="0.2">
      <c r="B67" s="69" t="s">
        <v>302</v>
      </c>
      <c r="C67" s="69" t="s">
        <v>303</v>
      </c>
      <c r="D67" s="81"/>
      <c r="E67" s="75"/>
      <c r="F67" s="75"/>
      <c r="G67" s="72">
        <v>0</v>
      </c>
      <c r="H67" s="72">
        <v>0</v>
      </c>
      <c r="I67" s="72">
        <v>0</v>
      </c>
      <c r="J67" s="84">
        <v>0</v>
      </c>
      <c r="K67" s="72">
        <v>0</v>
      </c>
      <c r="L67" s="72">
        <v>0</v>
      </c>
      <c r="M67" s="72">
        <v>0</v>
      </c>
      <c r="N67" s="72">
        <v>0</v>
      </c>
      <c r="O67" s="72">
        <v>0</v>
      </c>
      <c r="P67" s="72">
        <v>0</v>
      </c>
      <c r="Q67" s="72">
        <v>0</v>
      </c>
    </row>
    <row r="68" spans="2:17" s="68" customFormat="1" ht="15" x14ac:dyDescent="0.25">
      <c r="B68" s="69" t="s">
        <v>304</v>
      </c>
      <c r="C68" s="69" t="s">
        <v>305</v>
      </c>
      <c r="D68" s="81"/>
      <c r="E68" s="75"/>
      <c r="F68" s="75"/>
      <c r="G68" s="72">
        <v>0</v>
      </c>
      <c r="H68" s="72">
        <v>0</v>
      </c>
      <c r="I68" s="72">
        <v>0</v>
      </c>
      <c r="J68" s="84">
        <v>0</v>
      </c>
      <c r="K68" s="72">
        <v>0</v>
      </c>
      <c r="L68" s="72">
        <v>0</v>
      </c>
      <c r="M68" s="72">
        <v>0</v>
      </c>
      <c r="N68" s="72">
        <v>0</v>
      </c>
      <c r="O68" s="72">
        <v>0</v>
      </c>
      <c r="P68" s="72">
        <v>0</v>
      </c>
      <c r="Q68" s="72">
        <v>0</v>
      </c>
    </row>
    <row r="69" spans="2:17" x14ac:dyDescent="0.2">
      <c r="B69" s="69" t="s">
        <v>84</v>
      </c>
      <c r="C69" s="69" t="s">
        <v>123</v>
      </c>
      <c r="D69" s="82"/>
      <c r="E69" s="71"/>
      <c r="F69" s="71"/>
      <c r="G69" s="72">
        <v>0</v>
      </c>
      <c r="H69" s="72">
        <v>0</v>
      </c>
      <c r="I69" s="72">
        <v>0</v>
      </c>
      <c r="J69" s="84">
        <v>0</v>
      </c>
      <c r="K69" s="72">
        <v>0</v>
      </c>
      <c r="L69" s="72">
        <v>0</v>
      </c>
      <c r="M69" s="72">
        <v>0</v>
      </c>
      <c r="N69" s="72">
        <v>0</v>
      </c>
      <c r="O69" s="72">
        <v>0</v>
      </c>
      <c r="P69" s="72">
        <v>0</v>
      </c>
      <c r="Q69" s="72">
        <v>0</v>
      </c>
    </row>
    <row r="70" spans="2:17" ht="15" x14ac:dyDescent="0.2">
      <c r="B70" s="69" t="s">
        <v>96</v>
      </c>
      <c r="C70" s="69" t="s">
        <v>124</v>
      </c>
      <c r="D70" s="79"/>
      <c r="E70" s="75"/>
      <c r="F70" s="75"/>
      <c r="G70" s="72">
        <v>0</v>
      </c>
      <c r="H70" s="72">
        <v>0</v>
      </c>
      <c r="I70" s="72">
        <v>0</v>
      </c>
      <c r="J70" s="84">
        <v>0</v>
      </c>
      <c r="K70" s="72">
        <v>0</v>
      </c>
      <c r="L70" s="72">
        <v>0</v>
      </c>
      <c r="M70" s="72">
        <v>0</v>
      </c>
      <c r="N70" s="72">
        <v>0</v>
      </c>
      <c r="O70" s="72">
        <v>0</v>
      </c>
      <c r="P70" s="72">
        <v>0</v>
      </c>
      <c r="Q70" s="72">
        <v>0</v>
      </c>
    </row>
    <row r="71" spans="2:17" x14ac:dyDescent="0.2">
      <c r="B71" s="69" t="s">
        <v>97</v>
      </c>
      <c r="C71" s="69" t="s">
        <v>306</v>
      </c>
      <c r="D71" s="76"/>
      <c r="E71" s="71"/>
      <c r="F71" s="71"/>
      <c r="G71" s="72">
        <v>0</v>
      </c>
      <c r="H71" s="72">
        <v>0</v>
      </c>
      <c r="I71" s="72">
        <v>0</v>
      </c>
      <c r="J71" s="84">
        <v>0</v>
      </c>
      <c r="K71" s="72">
        <v>0</v>
      </c>
      <c r="L71" s="72">
        <v>0</v>
      </c>
      <c r="M71" s="72">
        <v>0</v>
      </c>
      <c r="N71" s="72">
        <v>0</v>
      </c>
      <c r="O71" s="72">
        <v>0</v>
      </c>
      <c r="P71" s="72">
        <v>0</v>
      </c>
      <c r="Q71" s="72">
        <v>0</v>
      </c>
    </row>
    <row r="72" spans="2:17" x14ac:dyDescent="0.2">
      <c r="B72" s="69" t="s">
        <v>98</v>
      </c>
      <c r="C72" s="69" t="s">
        <v>307</v>
      </c>
      <c r="D72" s="76"/>
      <c r="E72" s="71"/>
      <c r="F72" s="71"/>
      <c r="G72" s="72">
        <v>0</v>
      </c>
      <c r="H72" s="72">
        <v>0</v>
      </c>
      <c r="I72" s="72">
        <v>0</v>
      </c>
      <c r="J72" s="84">
        <v>0</v>
      </c>
      <c r="K72" s="72">
        <v>0</v>
      </c>
      <c r="L72" s="72">
        <v>0</v>
      </c>
      <c r="M72" s="72">
        <v>0</v>
      </c>
      <c r="N72" s="72">
        <v>0</v>
      </c>
      <c r="O72" s="72">
        <v>0</v>
      </c>
      <c r="P72" s="72">
        <v>0</v>
      </c>
      <c r="Q72" s="72">
        <v>0</v>
      </c>
    </row>
    <row r="73" spans="2:17" x14ac:dyDescent="0.2">
      <c r="B73" s="69" t="s">
        <v>308</v>
      </c>
      <c r="C73" s="69" t="s">
        <v>309</v>
      </c>
      <c r="D73" s="76"/>
      <c r="E73" s="71"/>
      <c r="F73" s="71"/>
      <c r="G73" s="72">
        <v>0</v>
      </c>
      <c r="H73" s="72">
        <v>0</v>
      </c>
      <c r="I73" s="72">
        <v>0</v>
      </c>
      <c r="J73" s="84">
        <v>0</v>
      </c>
      <c r="K73" s="72">
        <v>0</v>
      </c>
      <c r="L73" s="72">
        <v>0</v>
      </c>
      <c r="M73" s="72">
        <v>0</v>
      </c>
      <c r="N73" s="72">
        <v>0</v>
      </c>
      <c r="O73" s="72">
        <v>0</v>
      </c>
      <c r="P73" s="72">
        <v>0</v>
      </c>
      <c r="Q73" s="72">
        <v>0</v>
      </c>
    </row>
    <row r="74" spans="2:17" x14ac:dyDescent="0.2">
      <c r="B74" s="69" t="s">
        <v>310</v>
      </c>
      <c r="C74" s="69" t="s">
        <v>311</v>
      </c>
      <c r="D74" s="76"/>
      <c r="E74" s="71"/>
      <c r="F74" s="71"/>
      <c r="G74" s="72">
        <v>0</v>
      </c>
      <c r="H74" s="72">
        <v>0</v>
      </c>
      <c r="I74" s="72">
        <v>0</v>
      </c>
      <c r="J74" s="84">
        <v>0</v>
      </c>
      <c r="K74" s="72">
        <v>0</v>
      </c>
      <c r="L74" s="72">
        <v>0</v>
      </c>
      <c r="M74" s="72">
        <v>0</v>
      </c>
      <c r="N74" s="72">
        <v>0</v>
      </c>
      <c r="O74" s="72">
        <v>0</v>
      </c>
      <c r="P74" s="72">
        <v>0</v>
      </c>
      <c r="Q74" s="72">
        <v>0</v>
      </c>
    </row>
    <row r="75" spans="2:17" x14ac:dyDescent="0.2">
      <c r="B75" s="69" t="s">
        <v>312</v>
      </c>
      <c r="C75" s="69" t="s">
        <v>313</v>
      </c>
      <c r="D75" s="76"/>
      <c r="E75" s="71"/>
      <c r="F75" s="71"/>
      <c r="G75" s="72">
        <v>0</v>
      </c>
      <c r="H75" s="72">
        <v>0</v>
      </c>
      <c r="I75" s="72">
        <v>0</v>
      </c>
      <c r="J75" s="84">
        <v>0</v>
      </c>
      <c r="K75" s="72">
        <v>0</v>
      </c>
      <c r="L75" s="72">
        <v>0</v>
      </c>
      <c r="M75" s="72">
        <v>0</v>
      </c>
      <c r="N75" s="72">
        <v>0</v>
      </c>
      <c r="O75" s="72">
        <v>0</v>
      </c>
      <c r="P75" s="72">
        <v>0</v>
      </c>
      <c r="Q75" s="72">
        <v>0</v>
      </c>
    </row>
    <row r="76" spans="2:17" x14ac:dyDescent="0.2">
      <c r="B76" s="69" t="s">
        <v>85</v>
      </c>
      <c r="C76" s="69" t="s">
        <v>125</v>
      </c>
      <c r="D76" s="76"/>
      <c r="E76" s="71"/>
      <c r="F76" s="71"/>
      <c r="G76" s="72">
        <v>0</v>
      </c>
      <c r="H76" s="72">
        <v>0</v>
      </c>
      <c r="I76" s="72">
        <v>0</v>
      </c>
      <c r="J76" s="84">
        <v>0</v>
      </c>
      <c r="K76" s="72">
        <v>0</v>
      </c>
      <c r="L76" s="72">
        <v>0</v>
      </c>
      <c r="M76" s="72">
        <v>0</v>
      </c>
      <c r="N76" s="72">
        <v>0</v>
      </c>
      <c r="O76" s="72">
        <v>0</v>
      </c>
      <c r="P76" s="72">
        <v>0</v>
      </c>
      <c r="Q76" s="72">
        <v>0</v>
      </c>
    </row>
    <row r="77" spans="2:17" s="68" customFormat="1" ht="30" x14ac:dyDescent="0.25">
      <c r="B77" s="104" t="s">
        <v>271</v>
      </c>
      <c r="C77" s="96" t="s">
        <v>314</v>
      </c>
      <c r="D77" s="96"/>
      <c r="E77" s="103"/>
      <c r="F77" s="103"/>
      <c r="G77" s="98">
        <f>SUM(G78:G81)</f>
        <v>0</v>
      </c>
      <c r="H77" s="98">
        <f t="shared" ref="H77:Q77" si="11">SUM(H78:H81)</f>
        <v>0</v>
      </c>
      <c r="I77" s="98">
        <f t="shared" si="11"/>
        <v>0</v>
      </c>
      <c r="J77" s="98">
        <f t="shared" si="11"/>
        <v>0</v>
      </c>
      <c r="K77" s="98">
        <f t="shared" si="11"/>
        <v>0</v>
      </c>
      <c r="L77" s="98">
        <f t="shared" si="11"/>
        <v>0</v>
      </c>
      <c r="M77" s="98">
        <f t="shared" si="11"/>
        <v>0</v>
      </c>
      <c r="N77" s="98">
        <f t="shared" si="11"/>
        <v>0</v>
      </c>
      <c r="O77" s="98">
        <f t="shared" si="11"/>
        <v>0</v>
      </c>
      <c r="P77" s="98">
        <f t="shared" si="11"/>
        <v>0</v>
      </c>
      <c r="Q77" s="98">
        <f t="shared" si="11"/>
        <v>0</v>
      </c>
    </row>
    <row r="78" spans="2:17" s="68" customFormat="1" ht="15" x14ac:dyDescent="0.25">
      <c r="B78" s="69" t="s">
        <v>99</v>
      </c>
      <c r="C78" s="69" t="s">
        <v>126</v>
      </c>
      <c r="D78" s="79"/>
      <c r="E78" s="75"/>
      <c r="F78" s="75"/>
      <c r="G78" s="72">
        <v>0</v>
      </c>
      <c r="H78" s="72">
        <v>0</v>
      </c>
      <c r="I78" s="72">
        <v>0</v>
      </c>
      <c r="J78" s="84">
        <v>0</v>
      </c>
      <c r="K78" s="72">
        <v>0</v>
      </c>
      <c r="L78" s="72">
        <v>0</v>
      </c>
      <c r="M78" s="72">
        <v>0</v>
      </c>
      <c r="N78" s="72">
        <v>0</v>
      </c>
      <c r="O78" s="72">
        <v>0</v>
      </c>
      <c r="P78" s="72">
        <v>0</v>
      </c>
      <c r="Q78" s="72">
        <v>0</v>
      </c>
    </row>
    <row r="79" spans="2:17" s="68" customFormat="1" ht="15" x14ac:dyDescent="0.25">
      <c r="B79" s="69" t="s">
        <v>100</v>
      </c>
      <c r="C79" s="69" t="s">
        <v>127</v>
      </c>
      <c r="D79" s="79"/>
      <c r="E79" s="75"/>
      <c r="F79" s="75"/>
      <c r="G79" s="72">
        <v>0</v>
      </c>
      <c r="H79" s="72">
        <v>0</v>
      </c>
      <c r="I79" s="72">
        <v>0</v>
      </c>
      <c r="J79" s="84">
        <v>0</v>
      </c>
      <c r="K79" s="72">
        <v>0</v>
      </c>
      <c r="L79" s="72">
        <v>0</v>
      </c>
      <c r="M79" s="72">
        <v>0</v>
      </c>
      <c r="N79" s="72">
        <v>0</v>
      </c>
      <c r="O79" s="72">
        <v>0</v>
      </c>
      <c r="P79" s="72">
        <v>0</v>
      </c>
      <c r="Q79" s="72">
        <v>0</v>
      </c>
    </row>
    <row r="80" spans="2:17" x14ac:dyDescent="0.2">
      <c r="B80" s="69" t="s">
        <v>101</v>
      </c>
      <c r="C80" s="69" t="s">
        <v>128</v>
      </c>
      <c r="D80" s="76"/>
      <c r="E80" s="71"/>
      <c r="F80" s="71"/>
      <c r="G80" s="72">
        <v>0</v>
      </c>
      <c r="H80" s="72">
        <v>0</v>
      </c>
      <c r="I80" s="72">
        <v>0</v>
      </c>
      <c r="J80" s="84">
        <v>0</v>
      </c>
      <c r="K80" s="72">
        <v>0</v>
      </c>
      <c r="L80" s="72">
        <v>0</v>
      </c>
      <c r="M80" s="72">
        <v>0</v>
      </c>
      <c r="N80" s="72">
        <v>0</v>
      </c>
      <c r="O80" s="72">
        <v>0</v>
      </c>
      <c r="P80" s="72">
        <v>0</v>
      </c>
      <c r="Q80" s="72">
        <v>0</v>
      </c>
    </row>
    <row r="81" spans="2:17" s="68" customFormat="1" ht="15" x14ac:dyDescent="0.25">
      <c r="B81" s="69" t="s">
        <v>102</v>
      </c>
      <c r="C81" s="69" t="s">
        <v>129</v>
      </c>
      <c r="D81" s="79"/>
      <c r="E81" s="75"/>
      <c r="F81" s="75"/>
      <c r="G81" s="72">
        <v>0</v>
      </c>
      <c r="H81" s="72">
        <v>0</v>
      </c>
      <c r="I81" s="72">
        <v>0</v>
      </c>
      <c r="J81" s="84">
        <v>0</v>
      </c>
      <c r="K81" s="72">
        <v>0</v>
      </c>
      <c r="L81" s="72">
        <v>0</v>
      </c>
      <c r="M81" s="72">
        <v>0</v>
      </c>
      <c r="N81" s="72">
        <v>0</v>
      </c>
      <c r="O81" s="72">
        <v>0</v>
      </c>
      <c r="P81" s="72">
        <v>0</v>
      </c>
      <c r="Q81" s="72">
        <v>0</v>
      </c>
    </row>
    <row r="82" spans="2:17" s="68" customFormat="1" ht="15" x14ac:dyDescent="0.25">
      <c r="B82" s="95" t="s">
        <v>31</v>
      </c>
      <c r="C82" s="96" t="s">
        <v>130</v>
      </c>
      <c r="D82" s="96"/>
      <c r="E82" s="103"/>
      <c r="F82" s="103"/>
      <c r="G82" s="98">
        <f t="shared" ref="G82:Q83" si="12">G83+G86+G93+G99+G102+G105+G110+G118</f>
        <v>0</v>
      </c>
      <c r="H82" s="98">
        <f t="shared" si="12"/>
        <v>0</v>
      </c>
      <c r="I82" s="98">
        <f t="shared" si="12"/>
        <v>0</v>
      </c>
      <c r="J82" s="98">
        <f t="shared" si="12"/>
        <v>0</v>
      </c>
      <c r="K82" s="98">
        <f t="shared" si="12"/>
        <v>0</v>
      </c>
      <c r="L82" s="98">
        <f t="shared" si="12"/>
        <v>0</v>
      </c>
      <c r="M82" s="98">
        <f t="shared" si="12"/>
        <v>0</v>
      </c>
      <c r="N82" s="98">
        <f t="shared" si="12"/>
        <v>0</v>
      </c>
      <c r="O82" s="98">
        <f t="shared" si="12"/>
        <v>0</v>
      </c>
      <c r="P82" s="98">
        <f t="shared" si="12"/>
        <v>0</v>
      </c>
      <c r="Q82" s="98">
        <f t="shared" si="12"/>
        <v>0</v>
      </c>
    </row>
    <row r="83" spans="2:17" s="68" customFormat="1" ht="15" x14ac:dyDescent="0.25">
      <c r="B83" s="95" t="s">
        <v>131</v>
      </c>
      <c r="C83" s="96" t="s">
        <v>134</v>
      </c>
      <c r="D83" s="96"/>
      <c r="E83" s="103"/>
      <c r="F83" s="103"/>
      <c r="G83" s="98">
        <f t="shared" ref="G83:N83" si="13">SUM(G84:G85)</f>
        <v>0</v>
      </c>
      <c r="H83" s="98">
        <f t="shared" si="13"/>
        <v>0</v>
      </c>
      <c r="I83" s="98">
        <f t="shared" si="13"/>
        <v>0</v>
      </c>
      <c r="J83" s="98">
        <f t="shared" si="13"/>
        <v>0</v>
      </c>
      <c r="K83" s="98">
        <f t="shared" si="13"/>
        <v>0</v>
      </c>
      <c r="L83" s="98">
        <f t="shared" si="13"/>
        <v>0</v>
      </c>
      <c r="M83" s="98">
        <f t="shared" si="13"/>
        <v>0</v>
      </c>
      <c r="N83" s="98">
        <f t="shared" si="13"/>
        <v>0</v>
      </c>
      <c r="O83" s="98">
        <f t="shared" si="12"/>
        <v>0</v>
      </c>
      <c r="P83" s="98">
        <f t="shared" si="12"/>
        <v>0</v>
      </c>
      <c r="Q83" s="98">
        <f t="shared" si="12"/>
        <v>0</v>
      </c>
    </row>
    <row r="84" spans="2:17" ht="15" x14ac:dyDescent="0.2">
      <c r="B84" s="73" t="s">
        <v>315</v>
      </c>
      <c r="C84" s="73" t="s">
        <v>316</v>
      </c>
      <c r="D84" s="79"/>
      <c r="E84" s="75"/>
      <c r="F84" s="75"/>
      <c r="G84" s="72">
        <v>0</v>
      </c>
      <c r="H84" s="72">
        <v>0</v>
      </c>
      <c r="I84" s="72">
        <v>0</v>
      </c>
      <c r="J84" s="84">
        <v>0</v>
      </c>
      <c r="K84" s="72">
        <v>0</v>
      </c>
      <c r="L84" s="72">
        <v>0</v>
      </c>
      <c r="M84" s="72">
        <v>0</v>
      </c>
      <c r="N84" s="72">
        <v>0</v>
      </c>
      <c r="O84" s="72">
        <v>0</v>
      </c>
      <c r="P84" s="72">
        <v>0</v>
      </c>
      <c r="Q84" s="72">
        <v>0</v>
      </c>
    </row>
    <row r="85" spans="2:17" s="68" customFormat="1" ht="15" x14ac:dyDescent="0.25">
      <c r="B85" s="83" t="s">
        <v>132</v>
      </c>
      <c r="C85" s="76" t="s">
        <v>133</v>
      </c>
      <c r="D85" s="79"/>
      <c r="E85" s="75"/>
      <c r="F85" s="75"/>
      <c r="G85" s="72">
        <v>0</v>
      </c>
      <c r="H85" s="72">
        <v>0</v>
      </c>
      <c r="I85" s="72">
        <v>0</v>
      </c>
      <c r="J85" s="84">
        <v>0</v>
      </c>
      <c r="K85" s="72">
        <v>0</v>
      </c>
      <c r="L85" s="72">
        <v>0</v>
      </c>
      <c r="M85" s="72">
        <v>0</v>
      </c>
      <c r="N85" s="72">
        <v>0</v>
      </c>
      <c r="O85" s="72">
        <v>0</v>
      </c>
      <c r="P85" s="72">
        <v>0</v>
      </c>
      <c r="Q85" s="72">
        <v>0</v>
      </c>
    </row>
    <row r="86" spans="2:17" s="68" customFormat="1" ht="15" x14ac:dyDescent="0.25">
      <c r="B86" s="95" t="s">
        <v>33</v>
      </c>
      <c r="C86" s="96" t="s">
        <v>136</v>
      </c>
      <c r="D86" s="96"/>
      <c r="E86" s="103"/>
      <c r="F86" s="103"/>
      <c r="G86" s="98">
        <f t="shared" ref="G86:Q86" si="14">SUM(G87:G92)</f>
        <v>0</v>
      </c>
      <c r="H86" s="98">
        <f t="shared" si="14"/>
        <v>0</v>
      </c>
      <c r="I86" s="98">
        <f t="shared" si="14"/>
        <v>0</v>
      </c>
      <c r="J86" s="98">
        <f t="shared" si="14"/>
        <v>0</v>
      </c>
      <c r="K86" s="98">
        <f t="shared" si="14"/>
        <v>0</v>
      </c>
      <c r="L86" s="98">
        <f t="shared" si="14"/>
        <v>0</v>
      </c>
      <c r="M86" s="98">
        <f t="shared" si="14"/>
        <v>0</v>
      </c>
      <c r="N86" s="98">
        <f t="shared" si="14"/>
        <v>0</v>
      </c>
      <c r="O86" s="98">
        <f t="shared" si="14"/>
        <v>0</v>
      </c>
      <c r="P86" s="98">
        <f t="shared" si="14"/>
        <v>0</v>
      </c>
      <c r="Q86" s="98">
        <f t="shared" si="14"/>
        <v>0</v>
      </c>
    </row>
    <row r="87" spans="2:17" ht="15" x14ac:dyDescent="0.2">
      <c r="B87" s="73" t="s">
        <v>35</v>
      </c>
      <c r="C87" s="73" t="s">
        <v>139</v>
      </c>
      <c r="D87" s="79"/>
      <c r="E87" s="75"/>
      <c r="F87" s="75"/>
      <c r="G87" s="72">
        <v>0</v>
      </c>
      <c r="H87" s="72">
        <v>0</v>
      </c>
      <c r="I87" s="72">
        <v>0</v>
      </c>
      <c r="J87" s="84">
        <v>0</v>
      </c>
      <c r="K87" s="72">
        <v>0</v>
      </c>
      <c r="L87" s="72">
        <v>0</v>
      </c>
      <c r="M87" s="72">
        <v>0</v>
      </c>
      <c r="N87" s="72">
        <v>0</v>
      </c>
      <c r="O87" s="72">
        <v>0</v>
      </c>
      <c r="P87" s="72">
        <v>0</v>
      </c>
      <c r="Q87" s="72">
        <v>0</v>
      </c>
    </row>
    <row r="88" spans="2:17" s="68" customFormat="1" ht="15" x14ac:dyDescent="0.25">
      <c r="B88" s="73" t="s">
        <v>37</v>
      </c>
      <c r="C88" s="73" t="s">
        <v>140</v>
      </c>
      <c r="D88" s="79"/>
      <c r="E88" s="75"/>
      <c r="F88" s="75"/>
      <c r="G88" s="72">
        <v>0</v>
      </c>
      <c r="H88" s="72">
        <v>0</v>
      </c>
      <c r="I88" s="72">
        <v>0</v>
      </c>
      <c r="J88" s="84">
        <v>0</v>
      </c>
      <c r="K88" s="72">
        <v>0</v>
      </c>
      <c r="L88" s="72">
        <v>0</v>
      </c>
      <c r="M88" s="72">
        <v>0</v>
      </c>
      <c r="N88" s="72">
        <v>0</v>
      </c>
      <c r="O88" s="72">
        <v>0</v>
      </c>
      <c r="P88" s="72">
        <v>0</v>
      </c>
      <c r="Q88" s="72">
        <v>0</v>
      </c>
    </row>
    <row r="89" spans="2:17" ht="15" x14ac:dyDescent="0.2">
      <c r="B89" s="73" t="s">
        <v>39</v>
      </c>
      <c r="C89" s="73" t="s">
        <v>317</v>
      </c>
      <c r="D89" s="79"/>
      <c r="E89" s="75"/>
      <c r="F89" s="75"/>
      <c r="G89" s="72">
        <v>0</v>
      </c>
      <c r="H89" s="72">
        <v>0</v>
      </c>
      <c r="I89" s="72">
        <v>0</v>
      </c>
      <c r="J89" s="84">
        <v>0</v>
      </c>
      <c r="K89" s="72">
        <v>0</v>
      </c>
      <c r="L89" s="72">
        <v>0</v>
      </c>
      <c r="M89" s="72">
        <v>0</v>
      </c>
      <c r="N89" s="72">
        <v>0</v>
      </c>
      <c r="O89" s="72">
        <v>0</v>
      </c>
      <c r="P89" s="72">
        <v>0</v>
      </c>
      <c r="Q89" s="72">
        <v>0</v>
      </c>
    </row>
    <row r="90" spans="2:17" s="68" customFormat="1" ht="15" x14ac:dyDescent="0.25">
      <c r="B90" s="73" t="s">
        <v>318</v>
      </c>
      <c r="C90" s="73" t="s">
        <v>319</v>
      </c>
      <c r="D90" s="79"/>
      <c r="E90" s="75"/>
      <c r="F90" s="75"/>
      <c r="G90" s="72">
        <v>0</v>
      </c>
      <c r="H90" s="72">
        <v>0</v>
      </c>
      <c r="I90" s="72">
        <v>0</v>
      </c>
      <c r="J90" s="84">
        <v>0</v>
      </c>
      <c r="K90" s="72">
        <v>0</v>
      </c>
      <c r="L90" s="72">
        <v>0</v>
      </c>
      <c r="M90" s="72">
        <v>0</v>
      </c>
      <c r="N90" s="72">
        <v>0</v>
      </c>
      <c r="O90" s="72">
        <v>0</v>
      </c>
      <c r="P90" s="72">
        <v>0</v>
      </c>
      <c r="Q90" s="72">
        <v>0</v>
      </c>
    </row>
    <row r="91" spans="2:17" ht="15" x14ac:dyDescent="0.2">
      <c r="B91" s="73" t="s">
        <v>137</v>
      </c>
      <c r="C91" s="73" t="s">
        <v>141</v>
      </c>
      <c r="D91" s="79"/>
      <c r="E91" s="75"/>
      <c r="F91" s="75"/>
      <c r="G91" s="72">
        <v>0</v>
      </c>
      <c r="H91" s="72">
        <v>0</v>
      </c>
      <c r="I91" s="72">
        <v>0</v>
      </c>
      <c r="J91" s="84">
        <v>0</v>
      </c>
      <c r="K91" s="72">
        <v>0</v>
      </c>
      <c r="L91" s="72">
        <v>0</v>
      </c>
      <c r="M91" s="72">
        <v>0</v>
      </c>
      <c r="N91" s="72">
        <v>0</v>
      </c>
      <c r="O91" s="72">
        <v>0</v>
      </c>
      <c r="P91" s="72">
        <v>0</v>
      </c>
      <c r="Q91" s="72">
        <v>0</v>
      </c>
    </row>
    <row r="92" spans="2:17" s="68" customFormat="1" ht="15" x14ac:dyDescent="0.25">
      <c r="B92" s="73" t="s">
        <v>138</v>
      </c>
      <c r="C92" s="73" t="s">
        <v>142</v>
      </c>
      <c r="D92" s="79"/>
      <c r="E92" s="75"/>
      <c r="F92" s="75"/>
      <c r="G92" s="72">
        <v>0</v>
      </c>
      <c r="H92" s="72">
        <v>0</v>
      </c>
      <c r="I92" s="72">
        <v>0</v>
      </c>
      <c r="J92" s="84">
        <v>0</v>
      </c>
      <c r="K92" s="72">
        <v>0</v>
      </c>
      <c r="L92" s="72">
        <v>0</v>
      </c>
      <c r="M92" s="72">
        <v>0</v>
      </c>
      <c r="N92" s="72">
        <v>0</v>
      </c>
      <c r="O92" s="72">
        <v>0</v>
      </c>
      <c r="P92" s="72">
        <v>0</v>
      </c>
      <c r="Q92" s="72">
        <v>0</v>
      </c>
    </row>
    <row r="93" spans="2:17" s="68" customFormat="1" ht="15" x14ac:dyDescent="0.25">
      <c r="B93" s="95" t="s">
        <v>41</v>
      </c>
      <c r="C93" s="96" t="s">
        <v>135</v>
      </c>
      <c r="D93" s="96"/>
      <c r="E93" s="103"/>
      <c r="F93" s="103"/>
      <c r="G93" s="98">
        <f t="shared" ref="G93:Q93" si="15">SUM(G94:G98)</f>
        <v>0</v>
      </c>
      <c r="H93" s="98">
        <f t="shared" si="15"/>
        <v>0</v>
      </c>
      <c r="I93" s="98">
        <f t="shared" si="15"/>
        <v>0</v>
      </c>
      <c r="J93" s="98">
        <f t="shared" si="15"/>
        <v>0</v>
      </c>
      <c r="K93" s="98">
        <f t="shared" si="15"/>
        <v>0</v>
      </c>
      <c r="L93" s="98">
        <f t="shared" si="15"/>
        <v>0</v>
      </c>
      <c r="M93" s="98">
        <f t="shared" si="15"/>
        <v>0</v>
      </c>
      <c r="N93" s="98">
        <f t="shared" si="15"/>
        <v>0</v>
      </c>
      <c r="O93" s="98">
        <f t="shared" si="15"/>
        <v>0</v>
      </c>
      <c r="P93" s="98">
        <f t="shared" si="15"/>
        <v>0</v>
      </c>
      <c r="Q93" s="98">
        <f t="shared" si="15"/>
        <v>0</v>
      </c>
    </row>
    <row r="94" spans="2:17" ht="15" x14ac:dyDescent="0.2">
      <c r="B94" s="83" t="s">
        <v>43</v>
      </c>
      <c r="C94" s="76" t="s">
        <v>143</v>
      </c>
      <c r="D94" s="79"/>
      <c r="E94" s="75"/>
      <c r="F94" s="75"/>
      <c r="G94" s="72">
        <v>0</v>
      </c>
      <c r="H94" s="72">
        <v>0</v>
      </c>
      <c r="I94" s="72">
        <v>0</v>
      </c>
      <c r="J94" s="84">
        <v>0</v>
      </c>
      <c r="K94" s="72">
        <v>0</v>
      </c>
      <c r="L94" s="72">
        <v>0</v>
      </c>
      <c r="M94" s="72">
        <v>0</v>
      </c>
      <c r="N94" s="72">
        <v>0</v>
      </c>
      <c r="O94" s="72">
        <v>0</v>
      </c>
      <c r="P94" s="72">
        <v>0</v>
      </c>
      <c r="Q94" s="72">
        <v>0</v>
      </c>
    </row>
    <row r="95" spans="2:17" s="68" customFormat="1" ht="15" x14ac:dyDescent="0.25">
      <c r="B95" s="83" t="s">
        <v>45</v>
      </c>
      <c r="C95" s="76" t="s">
        <v>144</v>
      </c>
      <c r="D95" s="79"/>
      <c r="E95" s="75"/>
      <c r="F95" s="75"/>
      <c r="G95" s="72">
        <v>0</v>
      </c>
      <c r="H95" s="72">
        <v>0</v>
      </c>
      <c r="I95" s="72">
        <v>0</v>
      </c>
      <c r="J95" s="84">
        <v>0</v>
      </c>
      <c r="K95" s="72">
        <v>0</v>
      </c>
      <c r="L95" s="72">
        <v>0</v>
      </c>
      <c r="M95" s="72">
        <v>0</v>
      </c>
      <c r="N95" s="72">
        <v>0</v>
      </c>
      <c r="O95" s="72">
        <v>0</v>
      </c>
      <c r="P95" s="72">
        <v>0</v>
      </c>
      <c r="Q95" s="72">
        <v>0</v>
      </c>
    </row>
    <row r="96" spans="2:17" x14ac:dyDescent="0.2">
      <c r="B96" s="83" t="s">
        <v>47</v>
      </c>
      <c r="C96" s="76" t="s">
        <v>145</v>
      </c>
      <c r="D96" s="76"/>
      <c r="E96" s="71"/>
      <c r="F96" s="71"/>
      <c r="G96" s="72">
        <v>0</v>
      </c>
      <c r="H96" s="72">
        <v>0</v>
      </c>
      <c r="I96" s="72">
        <v>0</v>
      </c>
      <c r="J96" s="84">
        <v>0</v>
      </c>
      <c r="K96" s="72">
        <v>0</v>
      </c>
      <c r="L96" s="72">
        <v>0</v>
      </c>
      <c r="M96" s="72">
        <v>0</v>
      </c>
      <c r="N96" s="72">
        <v>0</v>
      </c>
      <c r="O96" s="72">
        <v>0</v>
      </c>
      <c r="P96" s="72">
        <v>0</v>
      </c>
      <c r="Q96" s="72">
        <v>0</v>
      </c>
    </row>
    <row r="97" spans="2:17" x14ac:dyDescent="0.2">
      <c r="B97" s="83" t="s">
        <v>49</v>
      </c>
      <c r="C97" s="76" t="s">
        <v>146</v>
      </c>
      <c r="D97" s="76"/>
      <c r="E97" s="71"/>
      <c r="F97" s="71"/>
      <c r="G97" s="72">
        <v>0</v>
      </c>
      <c r="H97" s="72">
        <v>0</v>
      </c>
      <c r="I97" s="72">
        <v>0</v>
      </c>
      <c r="J97" s="84">
        <v>0</v>
      </c>
      <c r="K97" s="72">
        <v>0</v>
      </c>
      <c r="L97" s="72">
        <v>0</v>
      </c>
      <c r="M97" s="72">
        <v>0</v>
      </c>
      <c r="N97" s="72">
        <v>0</v>
      </c>
      <c r="O97" s="72">
        <v>0</v>
      </c>
      <c r="P97" s="72">
        <v>0</v>
      </c>
      <c r="Q97" s="72">
        <v>0</v>
      </c>
    </row>
    <row r="98" spans="2:17" x14ac:dyDescent="0.2">
      <c r="B98" s="73" t="s">
        <v>320</v>
      </c>
      <c r="C98" s="73" t="s">
        <v>142</v>
      </c>
      <c r="D98" s="76"/>
      <c r="E98" s="71"/>
      <c r="F98" s="71"/>
      <c r="G98" s="72">
        <v>0</v>
      </c>
      <c r="H98" s="72">
        <v>0</v>
      </c>
      <c r="I98" s="72">
        <v>0</v>
      </c>
      <c r="J98" s="84">
        <v>0</v>
      </c>
      <c r="K98" s="72">
        <v>0</v>
      </c>
      <c r="L98" s="72">
        <v>0</v>
      </c>
      <c r="M98" s="72">
        <v>0</v>
      </c>
      <c r="N98" s="72">
        <v>0</v>
      </c>
      <c r="O98" s="72">
        <v>0</v>
      </c>
      <c r="P98" s="72">
        <v>0</v>
      </c>
      <c r="Q98" s="72">
        <v>0</v>
      </c>
    </row>
    <row r="99" spans="2:17" s="68" customFormat="1" ht="15" x14ac:dyDescent="0.25">
      <c r="B99" s="95" t="s">
        <v>147</v>
      </c>
      <c r="C99" s="96" t="s">
        <v>148</v>
      </c>
      <c r="D99" s="96"/>
      <c r="E99" s="103"/>
      <c r="F99" s="103"/>
      <c r="G99" s="98">
        <f t="shared" ref="G99:Q99" si="16">SUM(G100:G101)</f>
        <v>0</v>
      </c>
      <c r="H99" s="98">
        <f t="shared" si="16"/>
        <v>0</v>
      </c>
      <c r="I99" s="98">
        <f t="shared" si="16"/>
        <v>0</v>
      </c>
      <c r="J99" s="98">
        <f t="shared" si="16"/>
        <v>0</v>
      </c>
      <c r="K99" s="98">
        <f t="shared" si="16"/>
        <v>0</v>
      </c>
      <c r="L99" s="98">
        <f t="shared" si="16"/>
        <v>0</v>
      </c>
      <c r="M99" s="98">
        <f t="shared" si="16"/>
        <v>0</v>
      </c>
      <c r="N99" s="98">
        <f t="shared" si="16"/>
        <v>0</v>
      </c>
      <c r="O99" s="98">
        <f t="shared" si="16"/>
        <v>0</v>
      </c>
      <c r="P99" s="98">
        <f t="shared" si="16"/>
        <v>0</v>
      </c>
      <c r="Q99" s="98">
        <f t="shared" si="16"/>
        <v>0</v>
      </c>
    </row>
    <row r="100" spans="2:17" x14ac:dyDescent="0.2">
      <c r="B100" s="83" t="s">
        <v>149</v>
      </c>
      <c r="C100" s="76" t="s">
        <v>151</v>
      </c>
      <c r="D100" s="76"/>
      <c r="E100" s="71"/>
      <c r="F100" s="71"/>
      <c r="G100" s="72">
        <v>0</v>
      </c>
      <c r="H100" s="72">
        <v>0</v>
      </c>
      <c r="I100" s="72">
        <v>0</v>
      </c>
      <c r="J100" s="84">
        <v>0</v>
      </c>
      <c r="K100" s="72">
        <v>0</v>
      </c>
      <c r="L100" s="72">
        <v>0</v>
      </c>
      <c r="M100" s="72">
        <v>0</v>
      </c>
      <c r="N100" s="72">
        <v>0</v>
      </c>
      <c r="O100" s="72">
        <v>0</v>
      </c>
      <c r="P100" s="72">
        <v>0</v>
      </c>
      <c r="Q100" s="72">
        <v>0</v>
      </c>
    </row>
    <row r="101" spans="2:17" x14ac:dyDescent="0.2">
      <c r="B101" s="83" t="s">
        <v>150</v>
      </c>
      <c r="C101" s="76" t="s">
        <v>152</v>
      </c>
      <c r="D101" s="76"/>
      <c r="E101" s="71"/>
      <c r="F101" s="71"/>
      <c r="G101" s="72">
        <v>0</v>
      </c>
      <c r="H101" s="72">
        <v>0</v>
      </c>
      <c r="I101" s="72">
        <v>0</v>
      </c>
      <c r="J101" s="84">
        <v>0</v>
      </c>
      <c r="K101" s="72">
        <v>0</v>
      </c>
      <c r="L101" s="72">
        <v>0</v>
      </c>
      <c r="M101" s="72">
        <v>0</v>
      </c>
      <c r="N101" s="72">
        <v>0</v>
      </c>
      <c r="O101" s="72">
        <v>0</v>
      </c>
      <c r="P101" s="72">
        <v>0</v>
      </c>
      <c r="Q101" s="72">
        <v>0</v>
      </c>
    </row>
    <row r="102" spans="2:17" s="68" customFormat="1" ht="15" x14ac:dyDescent="0.25">
      <c r="B102" s="95" t="s">
        <v>153</v>
      </c>
      <c r="C102" s="96" t="s">
        <v>154</v>
      </c>
      <c r="D102" s="96"/>
      <c r="E102" s="103"/>
      <c r="F102" s="103"/>
      <c r="G102" s="98">
        <f t="shared" ref="G102:Q102" si="17">SUM(G103:G104)</f>
        <v>0</v>
      </c>
      <c r="H102" s="98">
        <f t="shared" si="17"/>
        <v>0</v>
      </c>
      <c r="I102" s="98">
        <f t="shared" si="17"/>
        <v>0</v>
      </c>
      <c r="J102" s="98">
        <f t="shared" si="17"/>
        <v>0</v>
      </c>
      <c r="K102" s="98">
        <f t="shared" si="17"/>
        <v>0</v>
      </c>
      <c r="L102" s="98">
        <f t="shared" si="17"/>
        <v>0</v>
      </c>
      <c r="M102" s="98">
        <f t="shared" si="17"/>
        <v>0</v>
      </c>
      <c r="N102" s="98">
        <f t="shared" si="17"/>
        <v>0</v>
      </c>
      <c r="O102" s="98">
        <f t="shared" si="17"/>
        <v>0</v>
      </c>
      <c r="P102" s="98">
        <f t="shared" si="17"/>
        <v>0</v>
      </c>
      <c r="Q102" s="98">
        <f t="shared" si="17"/>
        <v>0</v>
      </c>
    </row>
    <row r="103" spans="2:17" x14ac:dyDescent="0.2">
      <c r="B103" s="83" t="s">
        <v>155</v>
      </c>
      <c r="C103" s="76" t="s">
        <v>156</v>
      </c>
      <c r="D103" s="76"/>
      <c r="E103" s="71"/>
      <c r="F103" s="71"/>
      <c r="G103" s="72">
        <v>0</v>
      </c>
      <c r="H103" s="72">
        <v>0</v>
      </c>
      <c r="I103" s="72">
        <v>0</v>
      </c>
      <c r="J103" s="84">
        <v>0</v>
      </c>
      <c r="K103" s="72">
        <v>0</v>
      </c>
      <c r="L103" s="72">
        <v>0</v>
      </c>
      <c r="M103" s="72">
        <v>0</v>
      </c>
      <c r="N103" s="72">
        <v>0</v>
      </c>
      <c r="O103" s="72">
        <v>0</v>
      </c>
      <c r="P103" s="72">
        <v>0</v>
      </c>
      <c r="Q103" s="72">
        <v>0</v>
      </c>
    </row>
    <row r="104" spans="2:17" x14ac:dyDescent="0.2">
      <c r="B104" s="73" t="s">
        <v>321</v>
      </c>
      <c r="C104" s="73" t="s">
        <v>142</v>
      </c>
      <c r="D104" s="76"/>
      <c r="E104" s="71"/>
      <c r="F104" s="71"/>
      <c r="G104" s="72">
        <v>0</v>
      </c>
      <c r="H104" s="72">
        <v>0</v>
      </c>
      <c r="I104" s="72">
        <v>0</v>
      </c>
      <c r="J104" s="84">
        <v>0</v>
      </c>
      <c r="K104" s="72">
        <v>0</v>
      </c>
      <c r="L104" s="72">
        <v>0</v>
      </c>
      <c r="M104" s="72">
        <v>0</v>
      </c>
      <c r="N104" s="72">
        <v>0</v>
      </c>
      <c r="O104" s="72">
        <v>0</v>
      </c>
      <c r="P104" s="72">
        <v>0</v>
      </c>
      <c r="Q104" s="72">
        <v>0</v>
      </c>
    </row>
    <row r="105" spans="2:17" s="68" customFormat="1" ht="15" x14ac:dyDescent="0.25">
      <c r="B105" s="95" t="s">
        <v>153</v>
      </c>
      <c r="C105" s="96" t="s">
        <v>154</v>
      </c>
      <c r="D105" s="96"/>
      <c r="E105" s="103"/>
      <c r="F105" s="103"/>
      <c r="G105" s="98">
        <f t="shared" ref="G105:Q105" si="18">SUM(G106:G109)</f>
        <v>0</v>
      </c>
      <c r="H105" s="98">
        <f t="shared" si="18"/>
        <v>0</v>
      </c>
      <c r="I105" s="98">
        <f t="shared" si="18"/>
        <v>0</v>
      </c>
      <c r="J105" s="98">
        <f t="shared" si="18"/>
        <v>0</v>
      </c>
      <c r="K105" s="98">
        <f t="shared" si="18"/>
        <v>0</v>
      </c>
      <c r="L105" s="98">
        <f t="shared" si="18"/>
        <v>0</v>
      </c>
      <c r="M105" s="98">
        <f t="shared" si="18"/>
        <v>0</v>
      </c>
      <c r="N105" s="98">
        <f t="shared" si="18"/>
        <v>0</v>
      </c>
      <c r="O105" s="98">
        <f t="shared" si="18"/>
        <v>0</v>
      </c>
      <c r="P105" s="98">
        <f t="shared" si="18"/>
        <v>0</v>
      </c>
      <c r="Q105" s="98">
        <f t="shared" si="18"/>
        <v>0</v>
      </c>
    </row>
    <row r="106" spans="2:17" x14ac:dyDescent="0.2">
      <c r="B106" s="73" t="s">
        <v>322</v>
      </c>
      <c r="C106" s="73" t="s">
        <v>323</v>
      </c>
      <c r="D106" s="76"/>
      <c r="E106" s="71"/>
      <c r="F106" s="71"/>
      <c r="G106" s="72">
        <v>0</v>
      </c>
      <c r="H106" s="72">
        <v>0</v>
      </c>
      <c r="I106" s="72">
        <v>0</v>
      </c>
      <c r="J106" s="84">
        <v>0</v>
      </c>
      <c r="K106" s="72">
        <v>0</v>
      </c>
      <c r="L106" s="72">
        <v>0</v>
      </c>
      <c r="M106" s="72">
        <v>0</v>
      </c>
      <c r="N106" s="72">
        <v>0</v>
      </c>
      <c r="O106" s="72">
        <v>0</v>
      </c>
      <c r="P106" s="72">
        <v>0</v>
      </c>
      <c r="Q106" s="72">
        <v>0</v>
      </c>
    </row>
    <row r="107" spans="2:17" x14ac:dyDescent="0.2">
      <c r="B107" s="73" t="s">
        <v>324</v>
      </c>
      <c r="C107" s="73" t="s">
        <v>325</v>
      </c>
      <c r="D107" s="76"/>
      <c r="E107" s="71"/>
      <c r="F107" s="71"/>
      <c r="G107" s="72">
        <v>0</v>
      </c>
      <c r="H107" s="72">
        <v>0</v>
      </c>
      <c r="I107" s="72">
        <v>0</v>
      </c>
      <c r="J107" s="84">
        <v>0</v>
      </c>
      <c r="K107" s="72">
        <v>0</v>
      </c>
      <c r="L107" s="72">
        <v>0</v>
      </c>
      <c r="M107" s="72">
        <v>0</v>
      </c>
      <c r="N107" s="72">
        <v>0</v>
      </c>
      <c r="O107" s="72">
        <v>0</v>
      </c>
      <c r="P107" s="72">
        <v>0</v>
      </c>
      <c r="Q107" s="72">
        <v>0</v>
      </c>
    </row>
    <row r="108" spans="2:17" x14ac:dyDescent="0.2">
      <c r="B108" s="73" t="s">
        <v>155</v>
      </c>
      <c r="C108" s="73" t="s">
        <v>156</v>
      </c>
      <c r="D108" s="76"/>
      <c r="E108" s="71"/>
      <c r="F108" s="71"/>
      <c r="G108" s="72">
        <v>0</v>
      </c>
      <c r="H108" s="72">
        <v>0</v>
      </c>
      <c r="I108" s="72">
        <v>0</v>
      </c>
      <c r="J108" s="84">
        <v>0</v>
      </c>
      <c r="K108" s="72">
        <v>0</v>
      </c>
      <c r="L108" s="72">
        <v>0</v>
      </c>
      <c r="M108" s="72">
        <v>0</v>
      </c>
      <c r="N108" s="72">
        <v>0</v>
      </c>
      <c r="O108" s="72">
        <v>0</v>
      </c>
      <c r="P108" s="72">
        <v>0</v>
      </c>
      <c r="Q108" s="72">
        <v>0</v>
      </c>
    </row>
    <row r="109" spans="2:17" x14ac:dyDescent="0.2">
      <c r="B109" s="73" t="s">
        <v>326</v>
      </c>
      <c r="C109" s="73" t="s">
        <v>142</v>
      </c>
      <c r="D109" s="76"/>
      <c r="E109" s="71"/>
      <c r="F109" s="71"/>
      <c r="G109" s="72">
        <v>0</v>
      </c>
      <c r="H109" s="72">
        <v>0</v>
      </c>
      <c r="I109" s="72">
        <v>0</v>
      </c>
      <c r="J109" s="84">
        <v>0</v>
      </c>
      <c r="K109" s="72">
        <v>0</v>
      </c>
      <c r="L109" s="72">
        <v>0</v>
      </c>
      <c r="M109" s="72">
        <v>0</v>
      </c>
      <c r="N109" s="72">
        <v>0</v>
      </c>
      <c r="O109" s="72">
        <v>0</v>
      </c>
      <c r="P109" s="72">
        <v>0</v>
      </c>
      <c r="Q109" s="72">
        <v>0</v>
      </c>
    </row>
    <row r="110" spans="2:17" s="68" customFormat="1" ht="15" x14ac:dyDescent="0.25">
      <c r="B110" s="95" t="s">
        <v>157</v>
      </c>
      <c r="C110" s="96" t="s">
        <v>158</v>
      </c>
      <c r="D110" s="96"/>
      <c r="E110" s="103"/>
      <c r="F110" s="103"/>
      <c r="G110" s="98">
        <f t="shared" ref="G110:Q110" si="19">SUM(G111:G117)</f>
        <v>0</v>
      </c>
      <c r="H110" s="98">
        <f t="shared" si="19"/>
        <v>0</v>
      </c>
      <c r="I110" s="98">
        <f t="shared" si="19"/>
        <v>0</v>
      </c>
      <c r="J110" s="98">
        <f t="shared" si="19"/>
        <v>0</v>
      </c>
      <c r="K110" s="98">
        <f t="shared" si="19"/>
        <v>0</v>
      </c>
      <c r="L110" s="98">
        <f t="shared" si="19"/>
        <v>0</v>
      </c>
      <c r="M110" s="98">
        <f t="shared" si="19"/>
        <v>0</v>
      </c>
      <c r="N110" s="98">
        <f t="shared" si="19"/>
        <v>0</v>
      </c>
      <c r="O110" s="98">
        <f t="shared" si="19"/>
        <v>0</v>
      </c>
      <c r="P110" s="98">
        <f t="shared" si="19"/>
        <v>0</v>
      </c>
      <c r="Q110" s="98">
        <f t="shared" si="19"/>
        <v>0</v>
      </c>
    </row>
    <row r="111" spans="2:17" x14ac:dyDescent="0.2">
      <c r="B111" s="83" t="s">
        <v>164</v>
      </c>
      <c r="C111" s="83" t="s">
        <v>165</v>
      </c>
      <c r="D111" s="76"/>
      <c r="E111" s="71"/>
      <c r="F111" s="71"/>
      <c r="G111" s="72">
        <v>0</v>
      </c>
      <c r="H111" s="72">
        <v>0</v>
      </c>
      <c r="I111" s="72">
        <v>0</v>
      </c>
      <c r="J111" s="84">
        <v>0</v>
      </c>
      <c r="K111" s="72">
        <v>0</v>
      </c>
      <c r="L111" s="72">
        <v>0</v>
      </c>
      <c r="M111" s="72">
        <v>0</v>
      </c>
      <c r="N111" s="72">
        <v>0</v>
      </c>
      <c r="O111" s="72">
        <v>0</v>
      </c>
      <c r="P111" s="72">
        <v>0</v>
      </c>
      <c r="Q111" s="72">
        <v>0</v>
      </c>
    </row>
    <row r="112" spans="2:17" x14ac:dyDescent="0.2">
      <c r="B112" s="83" t="s">
        <v>159</v>
      </c>
      <c r="C112" s="83" t="s">
        <v>166</v>
      </c>
      <c r="D112" s="76"/>
      <c r="E112" s="71"/>
      <c r="F112" s="71"/>
      <c r="G112" s="72">
        <v>0</v>
      </c>
      <c r="H112" s="72">
        <v>0</v>
      </c>
      <c r="I112" s="72">
        <v>0</v>
      </c>
      <c r="J112" s="84">
        <v>0</v>
      </c>
      <c r="K112" s="72">
        <v>0</v>
      </c>
      <c r="L112" s="72">
        <v>0</v>
      </c>
      <c r="M112" s="72">
        <v>0</v>
      </c>
      <c r="N112" s="72">
        <v>0</v>
      </c>
      <c r="O112" s="72">
        <v>0</v>
      </c>
      <c r="P112" s="72">
        <v>0</v>
      </c>
      <c r="Q112" s="72">
        <v>0</v>
      </c>
    </row>
    <row r="113" spans="2:17" x14ac:dyDescent="0.2">
      <c r="B113" s="83" t="s">
        <v>160</v>
      </c>
      <c r="C113" s="83" t="s">
        <v>167</v>
      </c>
      <c r="D113" s="76"/>
      <c r="E113" s="71"/>
      <c r="F113" s="71"/>
      <c r="G113" s="72">
        <v>0</v>
      </c>
      <c r="H113" s="72">
        <v>0</v>
      </c>
      <c r="I113" s="72">
        <v>0</v>
      </c>
      <c r="J113" s="84">
        <v>0</v>
      </c>
      <c r="K113" s="72">
        <v>0</v>
      </c>
      <c r="L113" s="72">
        <v>0</v>
      </c>
      <c r="M113" s="72">
        <v>0</v>
      </c>
      <c r="N113" s="72">
        <v>0</v>
      </c>
      <c r="O113" s="72">
        <v>0</v>
      </c>
      <c r="P113" s="72">
        <v>0</v>
      </c>
      <c r="Q113" s="72">
        <v>0</v>
      </c>
    </row>
    <row r="114" spans="2:17" x14ac:dyDescent="0.2">
      <c r="B114" s="83" t="s">
        <v>161</v>
      </c>
      <c r="C114" s="83" t="s">
        <v>168</v>
      </c>
      <c r="D114" s="76"/>
      <c r="E114" s="71"/>
      <c r="F114" s="71"/>
      <c r="G114" s="72">
        <v>0</v>
      </c>
      <c r="H114" s="72">
        <v>0</v>
      </c>
      <c r="I114" s="72">
        <v>0</v>
      </c>
      <c r="J114" s="84">
        <v>0</v>
      </c>
      <c r="K114" s="72">
        <v>0</v>
      </c>
      <c r="L114" s="72">
        <v>0</v>
      </c>
      <c r="M114" s="72">
        <v>0</v>
      </c>
      <c r="N114" s="72">
        <v>0</v>
      </c>
      <c r="O114" s="72">
        <v>0</v>
      </c>
      <c r="P114" s="72">
        <v>0</v>
      </c>
      <c r="Q114" s="72">
        <v>0</v>
      </c>
    </row>
    <row r="115" spans="2:17" x14ac:dyDescent="0.2">
      <c r="B115" s="83" t="s">
        <v>162</v>
      </c>
      <c r="C115" s="83" t="s">
        <v>169</v>
      </c>
      <c r="D115" s="76"/>
      <c r="E115" s="71"/>
      <c r="F115" s="71"/>
      <c r="G115" s="72">
        <v>0</v>
      </c>
      <c r="H115" s="72">
        <v>0</v>
      </c>
      <c r="I115" s="72">
        <v>0</v>
      </c>
      <c r="J115" s="84">
        <v>0</v>
      </c>
      <c r="K115" s="72">
        <v>0</v>
      </c>
      <c r="L115" s="72">
        <v>0</v>
      </c>
      <c r="M115" s="72">
        <v>0</v>
      </c>
      <c r="N115" s="72">
        <v>0</v>
      </c>
      <c r="O115" s="72">
        <v>0</v>
      </c>
      <c r="P115" s="72">
        <v>0</v>
      </c>
      <c r="Q115" s="72">
        <v>0</v>
      </c>
    </row>
    <row r="116" spans="2:17" x14ac:dyDescent="0.2">
      <c r="B116" s="83" t="s">
        <v>163</v>
      </c>
      <c r="C116" s="83" t="s">
        <v>170</v>
      </c>
      <c r="D116" s="76"/>
      <c r="E116" s="71"/>
      <c r="F116" s="71"/>
      <c r="G116" s="72">
        <v>0</v>
      </c>
      <c r="H116" s="72">
        <v>0</v>
      </c>
      <c r="I116" s="72">
        <v>0</v>
      </c>
      <c r="J116" s="84">
        <v>0</v>
      </c>
      <c r="K116" s="72">
        <v>0</v>
      </c>
      <c r="L116" s="72">
        <v>0</v>
      </c>
      <c r="M116" s="72">
        <v>0</v>
      </c>
      <c r="N116" s="72">
        <v>0</v>
      </c>
      <c r="O116" s="72">
        <v>0</v>
      </c>
      <c r="P116" s="72">
        <v>0</v>
      </c>
      <c r="Q116" s="72">
        <v>0</v>
      </c>
    </row>
    <row r="117" spans="2:17" x14ac:dyDescent="0.2">
      <c r="B117" s="73" t="s">
        <v>327</v>
      </c>
      <c r="C117" s="73" t="s">
        <v>142</v>
      </c>
      <c r="D117" s="76"/>
      <c r="E117" s="71"/>
      <c r="F117" s="71"/>
      <c r="G117" s="72">
        <v>0</v>
      </c>
      <c r="H117" s="72">
        <v>0</v>
      </c>
      <c r="I117" s="72">
        <v>0</v>
      </c>
      <c r="J117" s="84">
        <v>0</v>
      </c>
      <c r="K117" s="72">
        <v>0</v>
      </c>
      <c r="L117" s="72">
        <v>0</v>
      </c>
      <c r="M117" s="72">
        <v>0</v>
      </c>
      <c r="N117" s="72">
        <v>0</v>
      </c>
      <c r="O117" s="72">
        <v>0</v>
      </c>
      <c r="P117" s="72">
        <v>0</v>
      </c>
      <c r="Q117" s="72">
        <v>0</v>
      </c>
    </row>
    <row r="118" spans="2:17" s="68" customFormat="1" ht="15" x14ac:dyDescent="0.25">
      <c r="B118" s="95" t="s">
        <v>171</v>
      </c>
      <c r="C118" s="96" t="s">
        <v>172</v>
      </c>
      <c r="D118" s="96"/>
      <c r="E118" s="103"/>
      <c r="F118" s="103"/>
      <c r="G118" s="98">
        <f t="shared" ref="G118:Q118" si="20">SUM(G119:G129)</f>
        <v>0</v>
      </c>
      <c r="H118" s="98">
        <f t="shared" si="20"/>
        <v>0</v>
      </c>
      <c r="I118" s="98">
        <f t="shared" si="20"/>
        <v>0</v>
      </c>
      <c r="J118" s="98">
        <f t="shared" si="20"/>
        <v>0</v>
      </c>
      <c r="K118" s="98">
        <f t="shared" si="20"/>
        <v>0</v>
      </c>
      <c r="L118" s="98">
        <f t="shared" si="20"/>
        <v>0</v>
      </c>
      <c r="M118" s="98">
        <f t="shared" si="20"/>
        <v>0</v>
      </c>
      <c r="N118" s="98">
        <f t="shared" si="20"/>
        <v>0</v>
      </c>
      <c r="O118" s="98">
        <f t="shared" si="20"/>
        <v>0</v>
      </c>
      <c r="P118" s="98">
        <f t="shared" si="20"/>
        <v>0</v>
      </c>
      <c r="Q118" s="98">
        <f t="shared" si="20"/>
        <v>0</v>
      </c>
    </row>
    <row r="119" spans="2:17" x14ac:dyDescent="0.2">
      <c r="B119" s="83" t="s">
        <v>173</v>
      </c>
      <c r="C119" s="83" t="s">
        <v>184</v>
      </c>
      <c r="D119" s="76"/>
      <c r="E119" s="71"/>
      <c r="F119" s="71"/>
      <c r="G119" s="72">
        <v>0</v>
      </c>
      <c r="H119" s="72">
        <v>0</v>
      </c>
      <c r="I119" s="72">
        <v>0</v>
      </c>
      <c r="J119" s="84">
        <v>0</v>
      </c>
      <c r="K119" s="72">
        <v>0</v>
      </c>
      <c r="L119" s="72">
        <v>0</v>
      </c>
      <c r="M119" s="72">
        <v>0</v>
      </c>
      <c r="N119" s="72">
        <v>0</v>
      </c>
      <c r="O119" s="72">
        <v>0</v>
      </c>
      <c r="P119" s="72">
        <v>0</v>
      </c>
      <c r="Q119" s="72">
        <v>0</v>
      </c>
    </row>
    <row r="120" spans="2:17" x14ac:dyDescent="0.2">
      <c r="B120" s="83" t="s">
        <v>174</v>
      </c>
      <c r="C120" s="83" t="s">
        <v>185</v>
      </c>
      <c r="D120" s="76"/>
      <c r="E120" s="71"/>
      <c r="F120" s="71"/>
      <c r="G120" s="72">
        <v>0</v>
      </c>
      <c r="H120" s="72">
        <v>0</v>
      </c>
      <c r="I120" s="72">
        <v>0</v>
      </c>
      <c r="J120" s="84">
        <v>0</v>
      </c>
      <c r="K120" s="72">
        <v>0</v>
      </c>
      <c r="L120" s="72">
        <v>0</v>
      </c>
      <c r="M120" s="72">
        <v>0</v>
      </c>
      <c r="N120" s="72">
        <v>0</v>
      </c>
      <c r="O120" s="72">
        <v>0</v>
      </c>
      <c r="P120" s="72">
        <v>0</v>
      </c>
      <c r="Q120" s="72">
        <v>0</v>
      </c>
    </row>
    <row r="121" spans="2:17" x14ac:dyDescent="0.2">
      <c r="B121" s="83" t="s">
        <v>175</v>
      </c>
      <c r="C121" s="83" t="s">
        <v>186</v>
      </c>
      <c r="D121" s="76"/>
      <c r="E121" s="71"/>
      <c r="F121" s="71"/>
      <c r="G121" s="72">
        <v>0</v>
      </c>
      <c r="H121" s="72">
        <v>0</v>
      </c>
      <c r="I121" s="72">
        <v>0</v>
      </c>
      <c r="J121" s="84">
        <v>0</v>
      </c>
      <c r="K121" s="72">
        <v>0</v>
      </c>
      <c r="L121" s="72">
        <v>0</v>
      </c>
      <c r="M121" s="72">
        <v>0</v>
      </c>
      <c r="N121" s="72">
        <v>0</v>
      </c>
      <c r="O121" s="72">
        <v>0</v>
      </c>
      <c r="P121" s="72">
        <v>0</v>
      </c>
      <c r="Q121" s="72">
        <v>0</v>
      </c>
    </row>
    <row r="122" spans="2:17" x14ac:dyDescent="0.2">
      <c r="B122" s="83" t="s">
        <v>176</v>
      </c>
      <c r="C122" s="83" t="s">
        <v>187</v>
      </c>
      <c r="D122" s="76"/>
      <c r="E122" s="71"/>
      <c r="F122" s="71"/>
      <c r="G122" s="72">
        <v>0</v>
      </c>
      <c r="H122" s="72">
        <v>0</v>
      </c>
      <c r="I122" s="72">
        <v>0</v>
      </c>
      <c r="J122" s="84">
        <v>0</v>
      </c>
      <c r="K122" s="72">
        <v>0</v>
      </c>
      <c r="L122" s="72">
        <v>0</v>
      </c>
      <c r="M122" s="72">
        <v>0</v>
      </c>
      <c r="N122" s="72">
        <v>0</v>
      </c>
      <c r="O122" s="72">
        <v>0</v>
      </c>
      <c r="P122" s="72">
        <v>0</v>
      </c>
      <c r="Q122" s="72">
        <v>0</v>
      </c>
    </row>
    <row r="123" spans="2:17" x14ac:dyDescent="0.2">
      <c r="B123" s="83" t="s">
        <v>177</v>
      </c>
      <c r="C123" s="83" t="s">
        <v>188</v>
      </c>
      <c r="D123" s="76"/>
      <c r="E123" s="71"/>
      <c r="F123" s="71"/>
      <c r="G123" s="72">
        <v>0</v>
      </c>
      <c r="H123" s="72">
        <v>0</v>
      </c>
      <c r="I123" s="72">
        <v>0</v>
      </c>
      <c r="J123" s="84">
        <v>0</v>
      </c>
      <c r="K123" s="72">
        <v>0</v>
      </c>
      <c r="L123" s="72">
        <v>0</v>
      </c>
      <c r="M123" s="72">
        <v>0</v>
      </c>
      <c r="N123" s="72">
        <v>0</v>
      </c>
      <c r="O123" s="72">
        <v>0</v>
      </c>
      <c r="P123" s="72">
        <v>0</v>
      </c>
      <c r="Q123" s="72">
        <v>0</v>
      </c>
    </row>
    <row r="124" spans="2:17" x14ac:dyDescent="0.2">
      <c r="B124" s="83" t="s">
        <v>178</v>
      </c>
      <c r="C124" s="83" t="s">
        <v>189</v>
      </c>
      <c r="D124" s="76"/>
      <c r="E124" s="71"/>
      <c r="F124" s="71"/>
      <c r="G124" s="72">
        <v>0</v>
      </c>
      <c r="H124" s="72">
        <v>0</v>
      </c>
      <c r="I124" s="72">
        <v>0</v>
      </c>
      <c r="J124" s="84">
        <v>0</v>
      </c>
      <c r="K124" s="72">
        <v>0</v>
      </c>
      <c r="L124" s="72">
        <v>0</v>
      </c>
      <c r="M124" s="72">
        <v>0</v>
      </c>
      <c r="N124" s="72">
        <v>0</v>
      </c>
      <c r="O124" s="72">
        <v>0</v>
      </c>
      <c r="P124" s="72">
        <v>0</v>
      </c>
      <c r="Q124" s="72">
        <v>0</v>
      </c>
    </row>
    <row r="125" spans="2:17" x14ac:dyDescent="0.2">
      <c r="B125" s="83" t="s">
        <v>179</v>
      </c>
      <c r="C125" s="83" t="s">
        <v>190</v>
      </c>
      <c r="D125" s="76"/>
      <c r="E125" s="71"/>
      <c r="F125" s="71"/>
      <c r="G125" s="72">
        <v>0</v>
      </c>
      <c r="H125" s="72">
        <v>0</v>
      </c>
      <c r="I125" s="72">
        <v>0</v>
      </c>
      <c r="J125" s="84">
        <v>0</v>
      </c>
      <c r="K125" s="72">
        <v>0</v>
      </c>
      <c r="L125" s="72">
        <v>0</v>
      </c>
      <c r="M125" s="72">
        <v>0</v>
      </c>
      <c r="N125" s="72">
        <v>0</v>
      </c>
      <c r="O125" s="72">
        <v>0</v>
      </c>
      <c r="P125" s="72">
        <v>0</v>
      </c>
      <c r="Q125" s="72">
        <v>0</v>
      </c>
    </row>
    <row r="126" spans="2:17" x14ac:dyDescent="0.2">
      <c r="B126" s="83" t="s">
        <v>180</v>
      </c>
      <c r="C126" s="83" t="s">
        <v>191</v>
      </c>
      <c r="D126" s="76"/>
      <c r="E126" s="71"/>
      <c r="F126" s="71"/>
      <c r="G126" s="72">
        <v>0</v>
      </c>
      <c r="H126" s="72">
        <v>0</v>
      </c>
      <c r="I126" s="72">
        <v>0</v>
      </c>
      <c r="J126" s="84">
        <v>0</v>
      </c>
      <c r="K126" s="72">
        <v>0</v>
      </c>
      <c r="L126" s="72">
        <v>0</v>
      </c>
      <c r="M126" s="72">
        <v>0</v>
      </c>
      <c r="N126" s="72">
        <v>0</v>
      </c>
      <c r="O126" s="72">
        <v>0</v>
      </c>
      <c r="P126" s="72">
        <v>0</v>
      </c>
      <c r="Q126" s="72">
        <v>0</v>
      </c>
    </row>
    <row r="127" spans="2:17" x14ac:dyDescent="0.2">
      <c r="B127" s="83" t="s">
        <v>181</v>
      </c>
      <c r="C127" s="83" t="s">
        <v>192</v>
      </c>
      <c r="D127" s="76"/>
      <c r="E127" s="71"/>
      <c r="F127" s="71"/>
      <c r="G127" s="72">
        <v>0</v>
      </c>
      <c r="H127" s="72">
        <v>0</v>
      </c>
      <c r="I127" s="72">
        <v>0</v>
      </c>
      <c r="J127" s="84">
        <v>0</v>
      </c>
      <c r="K127" s="72">
        <v>0</v>
      </c>
      <c r="L127" s="72">
        <v>0</v>
      </c>
      <c r="M127" s="72">
        <v>0</v>
      </c>
      <c r="N127" s="72">
        <v>0</v>
      </c>
      <c r="O127" s="72">
        <v>0</v>
      </c>
      <c r="P127" s="72">
        <v>0</v>
      </c>
      <c r="Q127" s="72">
        <v>0</v>
      </c>
    </row>
    <row r="128" spans="2:17" x14ac:dyDescent="0.2">
      <c r="B128" s="83" t="s">
        <v>182</v>
      </c>
      <c r="C128" s="83" t="s">
        <v>193</v>
      </c>
      <c r="D128" s="76"/>
      <c r="E128" s="71"/>
      <c r="F128" s="71"/>
      <c r="G128" s="72">
        <v>0</v>
      </c>
      <c r="H128" s="72">
        <v>0</v>
      </c>
      <c r="I128" s="72">
        <v>0</v>
      </c>
      <c r="J128" s="84">
        <v>0</v>
      </c>
      <c r="K128" s="72">
        <v>0</v>
      </c>
      <c r="L128" s="72">
        <v>0</v>
      </c>
      <c r="M128" s="72">
        <v>0</v>
      </c>
      <c r="N128" s="72">
        <v>0</v>
      </c>
      <c r="O128" s="72">
        <v>0</v>
      </c>
      <c r="P128" s="72">
        <v>0</v>
      </c>
      <c r="Q128" s="72">
        <v>0</v>
      </c>
    </row>
    <row r="129" spans="2:17" x14ac:dyDescent="0.2">
      <c r="B129" s="83" t="s">
        <v>183</v>
      </c>
      <c r="C129" s="83" t="s">
        <v>142</v>
      </c>
      <c r="D129" s="76"/>
      <c r="E129" s="71"/>
      <c r="F129" s="71"/>
      <c r="G129" s="72">
        <v>0</v>
      </c>
      <c r="H129" s="72">
        <v>0</v>
      </c>
      <c r="I129" s="72">
        <v>0</v>
      </c>
      <c r="J129" s="84">
        <v>0</v>
      </c>
      <c r="K129" s="72">
        <v>0</v>
      </c>
      <c r="L129" s="72">
        <v>0</v>
      </c>
      <c r="M129" s="72">
        <v>0</v>
      </c>
      <c r="N129" s="72">
        <v>0</v>
      </c>
      <c r="O129" s="72">
        <v>0</v>
      </c>
      <c r="P129" s="72">
        <v>0</v>
      </c>
      <c r="Q129" s="72">
        <v>0</v>
      </c>
    </row>
    <row r="130" spans="2:17" s="68" customFormat="1" ht="15" x14ac:dyDescent="0.25">
      <c r="B130" s="95" t="s">
        <v>194</v>
      </c>
      <c r="C130" s="96" t="s">
        <v>195</v>
      </c>
      <c r="D130" s="96"/>
      <c r="E130" s="103"/>
      <c r="F130" s="103"/>
      <c r="G130" s="98">
        <f>G131</f>
        <v>0</v>
      </c>
      <c r="H130" s="98">
        <f t="shared" ref="H130:Q131" si="21">H131</f>
        <v>0</v>
      </c>
      <c r="I130" s="98">
        <f t="shared" si="21"/>
        <v>0</v>
      </c>
      <c r="J130" s="98">
        <f t="shared" si="21"/>
        <v>0</v>
      </c>
      <c r="K130" s="98">
        <f t="shared" si="21"/>
        <v>0</v>
      </c>
      <c r="L130" s="98">
        <f t="shared" si="21"/>
        <v>0</v>
      </c>
      <c r="M130" s="98">
        <f t="shared" si="21"/>
        <v>0</v>
      </c>
      <c r="N130" s="98">
        <f t="shared" si="21"/>
        <v>0</v>
      </c>
      <c r="O130" s="98">
        <f t="shared" si="21"/>
        <v>0</v>
      </c>
      <c r="P130" s="98">
        <f t="shared" si="21"/>
        <v>0</v>
      </c>
      <c r="Q130" s="98">
        <f t="shared" si="21"/>
        <v>0</v>
      </c>
    </row>
    <row r="131" spans="2:17" s="68" customFormat="1" ht="15" x14ac:dyDescent="0.25">
      <c r="B131" s="95" t="s">
        <v>196</v>
      </c>
      <c r="C131" s="96" t="s">
        <v>197</v>
      </c>
      <c r="D131" s="96"/>
      <c r="E131" s="103"/>
      <c r="F131" s="103"/>
      <c r="G131" s="98">
        <f t="shared" ref="G131:N131" si="22">SUM(G132:G132)</f>
        <v>0</v>
      </c>
      <c r="H131" s="98">
        <f t="shared" si="22"/>
        <v>0</v>
      </c>
      <c r="I131" s="98">
        <f t="shared" si="22"/>
        <v>0</v>
      </c>
      <c r="J131" s="98">
        <f t="shared" si="22"/>
        <v>0</v>
      </c>
      <c r="K131" s="98">
        <f t="shared" si="22"/>
        <v>0</v>
      </c>
      <c r="L131" s="98">
        <f t="shared" si="22"/>
        <v>0</v>
      </c>
      <c r="M131" s="98">
        <f t="shared" si="22"/>
        <v>0</v>
      </c>
      <c r="N131" s="98">
        <f t="shared" si="22"/>
        <v>0</v>
      </c>
      <c r="O131" s="98">
        <f t="shared" si="21"/>
        <v>0</v>
      </c>
      <c r="P131" s="98">
        <f t="shared" si="21"/>
        <v>0</v>
      </c>
      <c r="Q131" s="98">
        <f t="shared" si="21"/>
        <v>0</v>
      </c>
    </row>
    <row r="132" spans="2:17" x14ac:dyDescent="0.2">
      <c r="B132" s="76" t="s">
        <v>328</v>
      </c>
      <c r="C132" s="76" t="s">
        <v>142</v>
      </c>
      <c r="D132" s="76"/>
      <c r="E132" s="71"/>
      <c r="F132" s="71"/>
      <c r="G132" s="84">
        <v>0</v>
      </c>
      <c r="H132" s="84">
        <v>0</v>
      </c>
      <c r="I132" s="84">
        <v>0</v>
      </c>
      <c r="J132" s="84">
        <v>0</v>
      </c>
      <c r="K132" s="84">
        <v>0</v>
      </c>
      <c r="L132" s="84">
        <v>0</v>
      </c>
      <c r="M132" s="84">
        <v>0</v>
      </c>
      <c r="N132" s="84">
        <v>0</v>
      </c>
      <c r="O132" s="84">
        <v>0</v>
      </c>
      <c r="P132" s="84">
        <v>0</v>
      </c>
      <c r="Q132" s="84">
        <v>0</v>
      </c>
    </row>
    <row r="133" spans="2:17" s="68" customFormat="1" ht="15" x14ac:dyDescent="0.25">
      <c r="B133" s="95" t="s">
        <v>198</v>
      </c>
      <c r="C133" s="96" t="s">
        <v>199</v>
      </c>
      <c r="D133" s="96"/>
      <c r="E133" s="103"/>
      <c r="F133" s="103"/>
      <c r="G133" s="98">
        <f>G134</f>
        <v>0</v>
      </c>
      <c r="H133" s="98">
        <f t="shared" ref="H133:Q134" si="23">H134</f>
        <v>0</v>
      </c>
      <c r="I133" s="98">
        <f t="shared" si="23"/>
        <v>0</v>
      </c>
      <c r="J133" s="98">
        <f t="shared" si="23"/>
        <v>0</v>
      </c>
      <c r="K133" s="98">
        <f t="shared" si="23"/>
        <v>0</v>
      </c>
      <c r="L133" s="98">
        <f t="shared" si="23"/>
        <v>0</v>
      </c>
      <c r="M133" s="98">
        <f t="shared" si="23"/>
        <v>0</v>
      </c>
      <c r="N133" s="98">
        <f t="shared" si="23"/>
        <v>0</v>
      </c>
      <c r="O133" s="98">
        <f t="shared" si="23"/>
        <v>0</v>
      </c>
      <c r="P133" s="98">
        <f t="shared" si="23"/>
        <v>0</v>
      </c>
      <c r="Q133" s="98">
        <f t="shared" si="23"/>
        <v>0</v>
      </c>
    </row>
    <row r="134" spans="2:17" s="68" customFormat="1" ht="15" x14ac:dyDescent="0.25">
      <c r="B134" s="95" t="s">
        <v>200</v>
      </c>
      <c r="C134" s="96" t="s">
        <v>201</v>
      </c>
      <c r="D134" s="96"/>
      <c r="E134" s="103"/>
      <c r="F134" s="103"/>
      <c r="G134" s="98">
        <f t="shared" ref="G134:N134" si="24">SUM(G135:G136)</f>
        <v>0</v>
      </c>
      <c r="H134" s="98">
        <f t="shared" si="24"/>
        <v>0</v>
      </c>
      <c r="I134" s="98">
        <f t="shared" si="24"/>
        <v>0</v>
      </c>
      <c r="J134" s="98">
        <f t="shared" si="24"/>
        <v>0</v>
      </c>
      <c r="K134" s="98">
        <f t="shared" si="24"/>
        <v>0</v>
      </c>
      <c r="L134" s="98">
        <f t="shared" si="24"/>
        <v>0</v>
      </c>
      <c r="M134" s="98">
        <f t="shared" si="24"/>
        <v>0</v>
      </c>
      <c r="N134" s="98">
        <f t="shared" si="24"/>
        <v>0</v>
      </c>
      <c r="O134" s="98">
        <f t="shared" si="23"/>
        <v>0</v>
      </c>
      <c r="P134" s="98">
        <f t="shared" si="23"/>
        <v>0</v>
      </c>
      <c r="Q134" s="98">
        <f t="shared" si="23"/>
        <v>0</v>
      </c>
    </row>
    <row r="135" spans="2:17" x14ac:dyDescent="0.2">
      <c r="B135" s="83" t="s">
        <v>202</v>
      </c>
      <c r="C135" s="83" t="s">
        <v>204</v>
      </c>
      <c r="D135" s="76"/>
      <c r="E135" s="71"/>
      <c r="F135" s="71"/>
      <c r="G135" s="72">
        <v>0</v>
      </c>
      <c r="H135" s="72">
        <v>0</v>
      </c>
      <c r="I135" s="72">
        <v>0</v>
      </c>
      <c r="J135" s="84">
        <v>0</v>
      </c>
      <c r="K135" s="72">
        <v>0</v>
      </c>
      <c r="L135" s="72">
        <v>0</v>
      </c>
      <c r="M135" s="72">
        <v>0</v>
      </c>
      <c r="N135" s="72">
        <v>0</v>
      </c>
      <c r="O135" s="72">
        <v>0</v>
      </c>
      <c r="P135" s="72">
        <v>0</v>
      </c>
      <c r="Q135" s="72">
        <v>0</v>
      </c>
    </row>
    <row r="136" spans="2:17" x14ac:dyDescent="0.2">
      <c r="B136" s="83" t="s">
        <v>203</v>
      </c>
      <c r="C136" s="83" t="s">
        <v>142</v>
      </c>
      <c r="D136" s="76"/>
      <c r="E136" s="71"/>
      <c r="F136" s="71"/>
      <c r="G136" s="72">
        <v>0</v>
      </c>
      <c r="H136" s="72">
        <v>0</v>
      </c>
      <c r="I136" s="72">
        <v>0</v>
      </c>
      <c r="J136" s="84">
        <v>0</v>
      </c>
      <c r="K136" s="72">
        <v>0</v>
      </c>
      <c r="L136" s="72">
        <v>0</v>
      </c>
      <c r="M136" s="72">
        <v>0</v>
      </c>
      <c r="N136" s="72">
        <v>0</v>
      </c>
      <c r="O136" s="72">
        <v>0</v>
      </c>
      <c r="P136" s="72">
        <v>0</v>
      </c>
      <c r="Q136" s="72">
        <v>0</v>
      </c>
    </row>
    <row r="137" spans="2:17" s="68" customFormat="1" ht="15" x14ac:dyDescent="0.25">
      <c r="B137" s="95" t="s">
        <v>205</v>
      </c>
      <c r="C137" s="96" t="s">
        <v>206</v>
      </c>
      <c r="D137" s="96"/>
      <c r="E137" s="103"/>
      <c r="F137" s="103"/>
      <c r="G137" s="98">
        <f t="shared" ref="G137:Q138" si="25">G138+G140</f>
        <v>0</v>
      </c>
      <c r="H137" s="98">
        <f t="shared" si="25"/>
        <v>0</v>
      </c>
      <c r="I137" s="98">
        <f t="shared" si="25"/>
        <v>0</v>
      </c>
      <c r="J137" s="98">
        <f t="shared" si="25"/>
        <v>0</v>
      </c>
      <c r="K137" s="98">
        <f t="shared" si="25"/>
        <v>0</v>
      </c>
      <c r="L137" s="98">
        <f t="shared" si="25"/>
        <v>0</v>
      </c>
      <c r="M137" s="98">
        <f t="shared" si="25"/>
        <v>0</v>
      </c>
      <c r="N137" s="98">
        <f t="shared" si="25"/>
        <v>0</v>
      </c>
      <c r="O137" s="98">
        <f t="shared" si="25"/>
        <v>0</v>
      </c>
      <c r="P137" s="98">
        <f t="shared" si="25"/>
        <v>0</v>
      </c>
      <c r="Q137" s="98">
        <f t="shared" si="25"/>
        <v>0</v>
      </c>
    </row>
    <row r="138" spans="2:17" s="68" customFormat="1" ht="15" x14ac:dyDescent="0.25">
      <c r="B138" s="95" t="s">
        <v>207</v>
      </c>
      <c r="C138" s="96" t="s">
        <v>208</v>
      </c>
      <c r="D138" s="96"/>
      <c r="E138" s="103"/>
      <c r="F138" s="103"/>
      <c r="G138" s="98">
        <f t="shared" ref="G138:N138" si="26">SUM(G139:G139)</f>
        <v>0</v>
      </c>
      <c r="H138" s="98">
        <f t="shared" si="26"/>
        <v>0</v>
      </c>
      <c r="I138" s="98">
        <f t="shared" si="26"/>
        <v>0</v>
      </c>
      <c r="J138" s="98">
        <f t="shared" si="26"/>
        <v>0</v>
      </c>
      <c r="K138" s="98">
        <f t="shared" si="26"/>
        <v>0</v>
      </c>
      <c r="L138" s="98">
        <f t="shared" si="26"/>
        <v>0</v>
      </c>
      <c r="M138" s="98">
        <f t="shared" si="26"/>
        <v>0</v>
      </c>
      <c r="N138" s="98">
        <f t="shared" si="26"/>
        <v>0</v>
      </c>
      <c r="O138" s="98">
        <f t="shared" si="25"/>
        <v>0</v>
      </c>
      <c r="P138" s="98">
        <f t="shared" si="25"/>
        <v>0</v>
      </c>
      <c r="Q138" s="98">
        <f t="shared" si="25"/>
        <v>0</v>
      </c>
    </row>
    <row r="139" spans="2:17" x14ac:dyDescent="0.2">
      <c r="B139" s="83" t="s">
        <v>209</v>
      </c>
      <c r="C139" s="76" t="s">
        <v>142</v>
      </c>
      <c r="D139" s="76"/>
      <c r="E139" s="71"/>
      <c r="F139" s="71"/>
      <c r="G139" s="72">
        <v>0</v>
      </c>
      <c r="H139" s="72">
        <v>0</v>
      </c>
      <c r="I139" s="72">
        <v>0</v>
      </c>
      <c r="J139" s="84">
        <v>0</v>
      </c>
      <c r="K139" s="72">
        <v>0</v>
      </c>
      <c r="L139" s="72">
        <v>0</v>
      </c>
      <c r="M139" s="72">
        <v>0</v>
      </c>
      <c r="N139" s="72">
        <v>0</v>
      </c>
      <c r="O139" s="72">
        <v>0</v>
      </c>
      <c r="P139" s="72">
        <v>0</v>
      </c>
      <c r="Q139" s="72">
        <v>0</v>
      </c>
    </row>
    <row r="140" spans="2:17" s="68" customFormat="1" ht="15" x14ac:dyDescent="0.25">
      <c r="B140" s="95" t="s">
        <v>210</v>
      </c>
      <c r="C140" s="96" t="s">
        <v>211</v>
      </c>
      <c r="D140" s="96"/>
      <c r="E140" s="103"/>
      <c r="F140" s="103"/>
      <c r="G140" s="98">
        <f t="shared" ref="G140:Q140" si="27">SUM(G141:G141)</f>
        <v>0</v>
      </c>
      <c r="H140" s="98">
        <f t="shared" si="27"/>
        <v>0</v>
      </c>
      <c r="I140" s="98">
        <f t="shared" si="27"/>
        <v>0</v>
      </c>
      <c r="J140" s="98">
        <f t="shared" si="27"/>
        <v>0</v>
      </c>
      <c r="K140" s="98">
        <f t="shared" si="27"/>
        <v>0</v>
      </c>
      <c r="L140" s="98">
        <f t="shared" si="27"/>
        <v>0</v>
      </c>
      <c r="M140" s="98">
        <f t="shared" si="27"/>
        <v>0</v>
      </c>
      <c r="N140" s="98">
        <f t="shared" si="27"/>
        <v>0</v>
      </c>
      <c r="O140" s="98">
        <f t="shared" si="27"/>
        <v>0</v>
      </c>
      <c r="P140" s="98">
        <f t="shared" si="27"/>
        <v>0</v>
      </c>
      <c r="Q140" s="98">
        <f t="shared" si="27"/>
        <v>0</v>
      </c>
    </row>
    <row r="141" spans="2:17" x14ac:dyDescent="0.2">
      <c r="B141" s="83" t="s">
        <v>212</v>
      </c>
      <c r="C141" s="76" t="s">
        <v>211</v>
      </c>
      <c r="D141" s="76"/>
      <c r="E141" s="71"/>
      <c r="F141" s="71"/>
      <c r="G141" s="72">
        <v>0</v>
      </c>
      <c r="H141" s="72">
        <v>0</v>
      </c>
      <c r="I141" s="72">
        <v>0</v>
      </c>
      <c r="J141" s="84">
        <v>0</v>
      </c>
      <c r="K141" s="72">
        <v>0</v>
      </c>
      <c r="L141" s="72">
        <v>0</v>
      </c>
      <c r="M141" s="72">
        <v>0</v>
      </c>
      <c r="N141" s="72">
        <v>0</v>
      </c>
      <c r="O141" s="72">
        <v>0</v>
      </c>
      <c r="P141" s="72">
        <v>0</v>
      </c>
      <c r="Q141" s="72">
        <v>0</v>
      </c>
    </row>
    <row r="142" spans="2:17" s="68" customFormat="1" ht="15" x14ac:dyDescent="0.25">
      <c r="B142" s="95" t="s">
        <v>213</v>
      </c>
      <c r="C142" s="96" t="s">
        <v>214</v>
      </c>
      <c r="D142" s="96"/>
      <c r="E142" s="103"/>
      <c r="F142" s="103"/>
      <c r="G142" s="98">
        <f t="shared" ref="G142:Q143" si="28">G143+G147+G152+G154+G156</f>
        <v>0</v>
      </c>
      <c r="H142" s="98">
        <f t="shared" si="28"/>
        <v>0</v>
      </c>
      <c r="I142" s="98">
        <f t="shared" si="28"/>
        <v>0</v>
      </c>
      <c r="J142" s="98">
        <f t="shared" si="28"/>
        <v>0</v>
      </c>
      <c r="K142" s="98">
        <f t="shared" si="28"/>
        <v>0</v>
      </c>
      <c r="L142" s="98">
        <f t="shared" si="28"/>
        <v>0</v>
      </c>
      <c r="M142" s="98">
        <f t="shared" si="28"/>
        <v>0</v>
      </c>
      <c r="N142" s="98">
        <f t="shared" si="28"/>
        <v>0</v>
      </c>
      <c r="O142" s="98">
        <f t="shared" si="28"/>
        <v>0</v>
      </c>
      <c r="P142" s="98">
        <f t="shared" si="28"/>
        <v>0</v>
      </c>
      <c r="Q142" s="98">
        <f t="shared" si="28"/>
        <v>0</v>
      </c>
    </row>
    <row r="143" spans="2:17" s="68" customFormat="1" ht="15" x14ac:dyDescent="0.25">
      <c r="B143" s="95" t="s">
        <v>215</v>
      </c>
      <c r="C143" s="96" t="s">
        <v>216</v>
      </c>
      <c r="D143" s="96"/>
      <c r="E143" s="103"/>
      <c r="F143" s="103"/>
      <c r="G143" s="98">
        <f t="shared" ref="G143:N143" si="29">SUM(G144:G146)</f>
        <v>0</v>
      </c>
      <c r="H143" s="98">
        <f t="shared" si="29"/>
        <v>0</v>
      </c>
      <c r="I143" s="98">
        <f t="shared" si="29"/>
        <v>0</v>
      </c>
      <c r="J143" s="98">
        <f t="shared" si="29"/>
        <v>0</v>
      </c>
      <c r="K143" s="98">
        <f t="shared" si="29"/>
        <v>0</v>
      </c>
      <c r="L143" s="98">
        <f t="shared" si="29"/>
        <v>0</v>
      </c>
      <c r="M143" s="98">
        <f t="shared" si="29"/>
        <v>0</v>
      </c>
      <c r="N143" s="98">
        <f t="shared" si="29"/>
        <v>0</v>
      </c>
      <c r="O143" s="98">
        <f t="shared" si="28"/>
        <v>0</v>
      </c>
      <c r="P143" s="98">
        <f t="shared" si="28"/>
        <v>0</v>
      </c>
      <c r="Q143" s="98">
        <f t="shared" si="28"/>
        <v>0</v>
      </c>
    </row>
    <row r="144" spans="2:17" x14ac:dyDescent="0.2">
      <c r="B144" s="83" t="s">
        <v>217</v>
      </c>
      <c r="C144" s="76" t="s">
        <v>220</v>
      </c>
      <c r="D144" s="76"/>
      <c r="E144" s="71"/>
      <c r="F144" s="71"/>
      <c r="G144" s="72">
        <v>0</v>
      </c>
      <c r="H144" s="72">
        <v>0</v>
      </c>
      <c r="I144" s="72">
        <v>0</v>
      </c>
      <c r="J144" s="84">
        <v>0</v>
      </c>
      <c r="K144" s="72">
        <v>0</v>
      </c>
      <c r="L144" s="72">
        <v>0</v>
      </c>
      <c r="M144" s="72">
        <v>0</v>
      </c>
      <c r="N144" s="72">
        <v>0</v>
      </c>
      <c r="O144" s="72">
        <v>0</v>
      </c>
      <c r="P144" s="72">
        <v>0</v>
      </c>
      <c r="Q144" s="72">
        <v>0</v>
      </c>
    </row>
    <row r="145" spans="2:17" x14ac:dyDescent="0.2">
      <c r="B145" s="83" t="s">
        <v>218</v>
      </c>
      <c r="C145" s="76" t="s">
        <v>221</v>
      </c>
      <c r="D145" s="76"/>
      <c r="E145" s="71"/>
      <c r="F145" s="71"/>
      <c r="G145" s="72">
        <v>0</v>
      </c>
      <c r="H145" s="72">
        <v>0</v>
      </c>
      <c r="I145" s="72">
        <v>0</v>
      </c>
      <c r="J145" s="84">
        <v>0</v>
      </c>
      <c r="K145" s="72">
        <v>0</v>
      </c>
      <c r="L145" s="72">
        <v>0</v>
      </c>
      <c r="M145" s="72">
        <v>0</v>
      </c>
      <c r="N145" s="72">
        <v>0</v>
      </c>
      <c r="O145" s="72">
        <v>0</v>
      </c>
      <c r="P145" s="72">
        <v>0</v>
      </c>
      <c r="Q145" s="72">
        <v>0</v>
      </c>
    </row>
    <row r="146" spans="2:17" x14ac:dyDescent="0.2">
      <c r="B146" s="83" t="s">
        <v>219</v>
      </c>
      <c r="C146" s="76" t="s">
        <v>222</v>
      </c>
      <c r="D146" s="76"/>
      <c r="E146" s="71"/>
      <c r="F146" s="71"/>
      <c r="G146" s="72">
        <v>0</v>
      </c>
      <c r="H146" s="72">
        <v>0</v>
      </c>
      <c r="I146" s="72">
        <v>0</v>
      </c>
      <c r="J146" s="84">
        <v>0</v>
      </c>
      <c r="K146" s="72">
        <v>0</v>
      </c>
      <c r="L146" s="72">
        <v>0</v>
      </c>
      <c r="M146" s="72">
        <v>0</v>
      </c>
      <c r="N146" s="72">
        <v>0</v>
      </c>
      <c r="O146" s="72">
        <v>0</v>
      </c>
      <c r="P146" s="72">
        <v>0</v>
      </c>
      <c r="Q146" s="72">
        <v>0</v>
      </c>
    </row>
    <row r="147" spans="2:17" s="68" customFormat="1" ht="15" x14ac:dyDescent="0.25">
      <c r="B147" s="95" t="s">
        <v>223</v>
      </c>
      <c r="C147" s="96" t="s">
        <v>224</v>
      </c>
      <c r="D147" s="96"/>
      <c r="E147" s="103"/>
      <c r="F147" s="103"/>
      <c r="G147" s="98">
        <f t="shared" ref="G147:Q147" si="30">SUM(G148:G151)</f>
        <v>0</v>
      </c>
      <c r="H147" s="98">
        <f t="shared" si="30"/>
        <v>0</v>
      </c>
      <c r="I147" s="98">
        <f t="shared" si="30"/>
        <v>0</v>
      </c>
      <c r="J147" s="98">
        <f t="shared" si="30"/>
        <v>0</v>
      </c>
      <c r="K147" s="98">
        <f t="shared" si="30"/>
        <v>0</v>
      </c>
      <c r="L147" s="98">
        <f t="shared" si="30"/>
        <v>0</v>
      </c>
      <c r="M147" s="98">
        <f t="shared" si="30"/>
        <v>0</v>
      </c>
      <c r="N147" s="98">
        <f t="shared" si="30"/>
        <v>0</v>
      </c>
      <c r="O147" s="98">
        <f t="shared" si="30"/>
        <v>0</v>
      </c>
      <c r="P147" s="98">
        <f t="shared" si="30"/>
        <v>0</v>
      </c>
      <c r="Q147" s="98">
        <f t="shared" si="30"/>
        <v>0</v>
      </c>
    </row>
    <row r="148" spans="2:17" x14ac:dyDescent="0.2">
      <c r="B148" s="73" t="s">
        <v>329</v>
      </c>
      <c r="C148" s="73" t="s">
        <v>330</v>
      </c>
      <c r="D148" s="76"/>
      <c r="E148" s="71"/>
      <c r="F148" s="71"/>
      <c r="G148" s="72">
        <v>0</v>
      </c>
      <c r="H148" s="72">
        <v>0</v>
      </c>
      <c r="I148" s="72">
        <v>0</v>
      </c>
      <c r="J148" s="84">
        <v>0</v>
      </c>
      <c r="K148" s="72">
        <v>0</v>
      </c>
      <c r="L148" s="72">
        <v>0</v>
      </c>
      <c r="M148" s="72">
        <v>0</v>
      </c>
      <c r="N148" s="72">
        <v>0</v>
      </c>
      <c r="O148" s="72">
        <v>0</v>
      </c>
      <c r="P148" s="72">
        <v>0</v>
      </c>
      <c r="Q148" s="72">
        <v>0</v>
      </c>
    </row>
    <row r="149" spans="2:17" x14ac:dyDescent="0.2">
      <c r="B149" s="83" t="s">
        <v>225</v>
      </c>
      <c r="C149" s="76" t="s">
        <v>227</v>
      </c>
      <c r="D149" s="76"/>
      <c r="E149" s="71"/>
      <c r="F149" s="71"/>
      <c r="G149" s="72">
        <v>0</v>
      </c>
      <c r="H149" s="72">
        <v>0</v>
      </c>
      <c r="I149" s="72">
        <v>0</v>
      </c>
      <c r="J149" s="84">
        <v>0</v>
      </c>
      <c r="K149" s="72">
        <v>0</v>
      </c>
      <c r="L149" s="72">
        <v>0</v>
      </c>
      <c r="M149" s="72">
        <v>0</v>
      </c>
      <c r="N149" s="72">
        <v>0</v>
      </c>
      <c r="O149" s="72">
        <v>0</v>
      </c>
      <c r="P149" s="72">
        <v>0</v>
      </c>
      <c r="Q149" s="72">
        <v>0</v>
      </c>
    </row>
    <row r="150" spans="2:17" x14ac:dyDescent="0.2">
      <c r="B150" s="83" t="s">
        <v>226</v>
      </c>
      <c r="C150" s="76" t="s">
        <v>228</v>
      </c>
      <c r="D150" s="76"/>
      <c r="E150" s="71"/>
      <c r="F150" s="71"/>
      <c r="G150" s="72">
        <v>0</v>
      </c>
      <c r="H150" s="72">
        <v>0</v>
      </c>
      <c r="I150" s="72">
        <v>0</v>
      </c>
      <c r="J150" s="84">
        <v>0</v>
      </c>
      <c r="K150" s="72">
        <v>0</v>
      </c>
      <c r="L150" s="72">
        <v>0</v>
      </c>
      <c r="M150" s="72">
        <v>0</v>
      </c>
      <c r="N150" s="72">
        <v>0</v>
      </c>
      <c r="O150" s="72">
        <v>0</v>
      </c>
      <c r="P150" s="72">
        <v>0</v>
      </c>
      <c r="Q150" s="72">
        <v>0</v>
      </c>
    </row>
    <row r="151" spans="2:17" x14ac:dyDescent="0.2">
      <c r="B151" s="73" t="s">
        <v>331</v>
      </c>
      <c r="C151" s="73" t="s">
        <v>142</v>
      </c>
      <c r="D151" s="76"/>
      <c r="E151" s="71"/>
      <c r="F151" s="71"/>
      <c r="G151" s="72">
        <v>0</v>
      </c>
      <c r="H151" s="72">
        <v>0</v>
      </c>
      <c r="I151" s="72">
        <v>0</v>
      </c>
      <c r="J151" s="84">
        <v>0</v>
      </c>
      <c r="K151" s="72">
        <v>0</v>
      </c>
      <c r="L151" s="72">
        <v>0</v>
      </c>
      <c r="M151" s="72">
        <v>0</v>
      </c>
      <c r="N151" s="72">
        <v>0</v>
      </c>
      <c r="O151" s="72">
        <v>0</v>
      </c>
      <c r="P151" s="72">
        <v>0</v>
      </c>
      <c r="Q151" s="72">
        <v>0</v>
      </c>
    </row>
    <row r="152" spans="2:17" s="68" customFormat="1" ht="15" x14ac:dyDescent="0.25">
      <c r="B152" s="95" t="s">
        <v>229</v>
      </c>
      <c r="C152" s="96" t="s">
        <v>230</v>
      </c>
      <c r="D152" s="96"/>
      <c r="E152" s="103"/>
      <c r="F152" s="103"/>
      <c r="G152" s="98">
        <f t="shared" ref="G152:Q152" si="31">SUM(G153:G153)</f>
        <v>0</v>
      </c>
      <c r="H152" s="98">
        <f t="shared" si="31"/>
        <v>0</v>
      </c>
      <c r="I152" s="98">
        <f t="shared" si="31"/>
        <v>0</v>
      </c>
      <c r="J152" s="98">
        <f t="shared" si="31"/>
        <v>0</v>
      </c>
      <c r="K152" s="98">
        <f t="shared" si="31"/>
        <v>0</v>
      </c>
      <c r="L152" s="98">
        <f t="shared" si="31"/>
        <v>0</v>
      </c>
      <c r="M152" s="98">
        <f t="shared" si="31"/>
        <v>0</v>
      </c>
      <c r="N152" s="98">
        <f t="shared" si="31"/>
        <v>0</v>
      </c>
      <c r="O152" s="98">
        <f t="shared" si="31"/>
        <v>0</v>
      </c>
      <c r="P152" s="98">
        <f t="shared" si="31"/>
        <v>0</v>
      </c>
      <c r="Q152" s="98">
        <f t="shared" si="31"/>
        <v>0</v>
      </c>
    </row>
    <row r="153" spans="2:17" x14ac:dyDescent="0.2">
      <c r="B153" s="83" t="s">
        <v>231</v>
      </c>
      <c r="C153" s="76" t="s">
        <v>232</v>
      </c>
      <c r="D153" s="76"/>
      <c r="E153" s="71"/>
      <c r="F153" s="71"/>
      <c r="G153" s="72">
        <v>0</v>
      </c>
      <c r="H153" s="72">
        <v>0</v>
      </c>
      <c r="I153" s="72">
        <v>0</v>
      </c>
      <c r="J153" s="84">
        <v>0</v>
      </c>
      <c r="K153" s="72">
        <v>0</v>
      </c>
      <c r="L153" s="72">
        <v>0</v>
      </c>
      <c r="M153" s="72">
        <v>0</v>
      </c>
      <c r="N153" s="72">
        <v>0</v>
      </c>
      <c r="O153" s="72">
        <v>0</v>
      </c>
      <c r="P153" s="72">
        <v>0</v>
      </c>
      <c r="Q153" s="72">
        <v>0</v>
      </c>
    </row>
    <row r="154" spans="2:17" s="68" customFormat="1" ht="15" x14ac:dyDescent="0.25">
      <c r="B154" s="95" t="s">
        <v>233</v>
      </c>
      <c r="C154" s="96" t="s">
        <v>234</v>
      </c>
      <c r="D154" s="96"/>
      <c r="E154" s="103"/>
      <c r="F154" s="103"/>
      <c r="G154" s="98">
        <f t="shared" ref="G154:Q154" si="32">SUM(G155:G155)</f>
        <v>0</v>
      </c>
      <c r="H154" s="98">
        <f t="shared" si="32"/>
        <v>0</v>
      </c>
      <c r="I154" s="98">
        <f t="shared" si="32"/>
        <v>0</v>
      </c>
      <c r="J154" s="98">
        <f t="shared" si="32"/>
        <v>0</v>
      </c>
      <c r="K154" s="98">
        <f t="shared" si="32"/>
        <v>0</v>
      </c>
      <c r="L154" s="98">
        <f t="shared" si="32"/>
        <v>0</v>
      </c>
      <c r="M154" s="98">
        <f t="shared" si="32"/>
        <v>0</v>
      </c>
      <c r="N154" s="98">
        <f t="shared" si="32"/>
        <v>0</v>
      </c>
      <c r="O154" s="98">
        <f t="shared" si="32"/>
        <v>0</v>
      </c>
      <c r="P154" s="98">
        <f t="shared" si="32"/>
        <v>0</v>
      </c>
      <c r="Q154" s="98">
        <f t="shared" si="32"/>
        <v>0</v>
      </c>
    </row>
    <row r="155" spans="2:17" x14ac:dyDescent="0.2">
      <c r="B155" s="83" t="s">
        <v>235</v>
      </c>
      <c r="C155" s="76" t="s">
        <v>234</v>
      </c>
      <c r="D155" s="76"/>
      <c r="E155" s="71"/>
      <c r="F155" s="71"/>
      <c r="G155" s="72">
        <v>0</v>
      </c>
      <c r="H155" s="72">
        <v>0</v>
      </c>
      <c r="I155" s="72">
        <v>0</v>
      </c>
      <c r="J155" s="84">
        <v>0</v>
      </c>
      <c r="K155" s="72">
        <v>0</v>
      </c>
      <c r="L155" s="72">
        <v>0</v>
      </c>
      <c r="M155" s="72">
        <v>0</v>
      </c>
      <c r="N155" s="72">
        <v>0</v>
      </c>
      <c r="O155" s="72">
        <v>0</v>
      </c>
      <c r="P155" s="72">
        <v>0</v>
      </c>
      <c r="Q155" s="72">
        <v>0</v>
      </c>
    </row>
    <row r="156" spans="2:17" s="68" customFormat="1" ht="15" x14ac:dyDescent="0.25">
      <c r="B156" s="95" t="s">
        <v>236</v>
      </c>
      <c r="C156" s="96" t="s">
        <v>237</v>
      </c>
      <c r="D156" s="96"/>
      <c r="E156" s="103"/>
      <c r="F156" s="103"/>
      <c r="G156" s="98">
        <f t="shared" ref="G156:Q156" si="33">SUM(G157:G157)</f>
        <v>0</v>
      </c>
      <c r="H156" s="98">
        <f t="shared" si="33"/>
        <v>0</v>
      </c>
      <c r="I156" s="98">
        <f t="shared" si="33"/>
        <v>0</v>
      </c>
      <c r="J156" s="98">
        <f t="shared" si="33"/>
        <v>0</v>
      </c>
      <c r="K156" s="98">
        <f t="shared" si="33"/>
        <v>0</v>
      </c>
      <c r="L156" s="98">
        <f t="shared" si="33"/>
        <v>0</v>
      </c>
      <c r="M156" s="98">
        <f t="shared" si="33"/>
        <v>0</v>
      </c>
      <c r="N156" s="98">
        <f t="shared" si="33"/>
        <v>0</v>
      </c>
      <c r="O156" s="98">
        <f t="shared" si="33"/>
        <v>0</v>
      </c>
      <c r="P156" s="98">
        <f t="shared" si="33"/>
        <v>0</v>
      </c>
      <c r="Q156" s="98">
        <f t="shared" si="33"/>
        <v>0</v>
      </c>
    </row>
    <row r="157" spans="2:17" x14ac:dyDescent="0.2">
      <c r="B157" s="83" t="s">
        <v>238</v>
      </c>
      <c r="C157" s="76" t="s">
        <v>237</v>
      </c>
      <c r="D157" s="76"/>
      <c r="E157" s="71"/>
      <c r="F157" s="71"/>
      <c r="G157" s="72">
        <v>0</v>
      </c>
      <c r="H157" s="72">
        <v>0</v>
      </c>
      <c r="I157" s="72">
        <v>0</v>
      </c>
      <c r="J157" s="84">
        <v>0</v>
      </c>
      <c r="K157" s="72">
        <v>0</v>
      </c>
      <c r="L157" s="72">
        <v>0</v>
      </c>
      <c r="M157" s="72">
        <v>0</v>
      </c>
      <c r="N157" s="72">
        <v>0</v>
      </c>
      <c r="O157" s="72">
        <v>0</v>
      </c>
      <c r="P157" s="72">
        <v>0</v>
      </c>
      <c r="Q157" s="72">
        <v>0</v>
      </c>
    </row>
    <row r="158" spans="2:17" s="68" customFormat="1" ht="15" x14ac:dyDescent="0.25">
      <c r="B158" s="95" t="s">
        <v>239</v>
      </c>
      <c r="C158" s="96" t="s">
        <v>240</v>
      </c>
      <c r="D158" s="96"/>
      <c r="E158" s="103"/>
      <c r="F158" s="103"/>
      <c r="G158" s="98">
        <f t="shared" ref="G158:Q158" si="34">G159+G161+G163+G165+G170+G173+G177</f>
        <v>0</v>
      </c>
      <c r="H158" s="98">
        <f t="shared" si="34"/>
        <v>0</v>
      </c>
      <c r="I158" s="98">
        <f t="shared" si="34"/>
        <v>0</v>
      </c>
      <c r="J158" s="98">
        <f t="shared" si="34"/>
        <v>0</v>
      </c>
      <c r="K158" s="98">
        <f t="shared" si="34"/>
        <v>0</v>
      </c>
      <c r="L158" s="98">
        <f t="shared" si="34"/>
        <v>0</v>
      </c>
      <c r="M158" s="98">
        <f t="shared" si="34"/>
        <v>0</v>
      </c>
      <c r="N158" s="98">
        <f t="shared" si="34"/>
        <v>0</v>
      </c>
      <c r="O158" s="98">
        <f t="shared" si="34"/>
        <v>0</v>
      </c>
      <c r="P158" s="98">
        <f t="shared" si="34"/>
        <v>0</v>
      </c>
      <c r="Q158" s="98">
        <f t="shared" si="34"/>
        <v>0</v>
      </c>
    </row>
    <row r="159" spans="2:17" s="68" customFormat="1" ht="15" x14ac:dyDescent="0.25">
      <c r="B159" s="95" t="s">
        <v>241</v>
      </c>
      <c r="C159" s="96" t="s">
        <v>232</v>
      </c>
      <c r="D159" s="96"/>
      <c r="E159" s="103"/>
      <c r="F159" s="103"/>
      <c r="G159" s="98">
        <f t="shared" ref="G159:Q159" si="35">SUM(G160:G160)</f>
        <v>0</v>
      </c>
      <c r="H159" s="98">
        <f t="shared" si="35"/>
        <v>0</v>
      </c>
      <c r="I159" s="98">
        <f t="shared" si="35"/>
        <v>0</v>
      </c>
      <c r="J159" s="98">
        <f t="shared" si="35"/>
        <v>0</v>
      </c>
      <c r="K159" s="98">
        <f t="shared" si="35"/>
        <v>0</v>
      </c>
      <c r="L159" s="98">
        <f t="shared" si="35"/>
        <v>0</v>
      </c>
      <c r="M159" s="98">
        <f t="shared" si="35"/>
        <v>0</v>
      </c>
      <c r="N159" s="98">
        <f t="shared" si="35"/>
        <v>0</v>
      </c>
      <c r="O159" s="98">
        <f t="shared" si="35"/>
        <v>0</v>
      </c>
      <c r="P159" s="98">
        <f t="shared" si="35"/>
        <v>0</v>
      </c>
      <c r="Q159" s="98">
        <f t="shared" si="35"/>
        <v>0</v>
      </c>
    </row>
    <row r="160" spans="2:17" x14ac:dyDescent="0.2">
      <c r="B160" s="83" t="s">
        <v>242</v>
      </c>
      <c r="C160" s="76" t="s">
        <v>243</v>
      </c>
      <c r="D160" s="76"/>
      <c r="E160" s="71"/>
      <c r="F160" s="71"/>
      <c r="G160" s="72">
        <v>0</v>
      </c>
      <c r="H160" s="72">
        <v>0</v>
      </c>
      <c r="I160" s="72">
        <v>0</v>
      </c>
      <c r="J160" s="84">
        <v>0</v>
      </c>
      <c r="K160" s="72">
        <v>0</v>
      </c>
      <c r="L160" s="72">
        <v>0</v>
      </c>
      <c r="M160" s="72">
        <v>0</v>
      </c>
      <c r="N160" s="72">
        <v>0</v>
      </c>
      <c r="O160" s="72">
        <v>0</v>
      </c>
      <c r="P160" s="72">
        <v>0</v>
      </c>
      <c r="Q160" s="72">
        <v>0</v>
      </c>
    </row>
    <row r="161" spans="2:17" s="68" customFormat="1" ht="30" x14ac:dyDescent="0.25">
      <c r="B161" s="95" t="s">
        <v>332</v>
      </c>
      <c r="C161" s="96" t="s">
        <v>333</v>
      </c>
      <c r="D161" s="96"/>
      <c r="E161" s="103"/>
      <c r="F161" s="103"/>
      <c r="G161" s="98">
        <f t="shared" ref="G161:Q161" si="36">SUM(G162:G162)</f>
        <v>0</v>
      </c>
      <c r="H161" s="98">
        <f t="shared" si="36"/>
        <v>0</v>
      </c>
      <c r="I161" s="98">
        <f t="shared" si="36"/>
        <v>0</v>
      </c>
      <c r="J161" s="98">
        <f t="shared" si="36"/>
        <v>0</v>
      </c>
      <c r="K161" s="98">
        <f t="shared" si="36"/>
        <v>0</v>
      </c>
      <c r="L161" s="98">
        <f t="shared" si="36"/>
        <v>0</v>
      </c>
      <c r="M161" s="98">
        <f t="shared" si="36"/>
        <v>0</v>
      </c>
      <c r="N161" s="98">
        <f t="shared" si="36"/>
        <v>0</v>
      </c>
      <c r="O161" s="98">
        <f t="shared" si="36"/>
        <v>0</v>
      </c>
      <c r="P161" s="98">
        <f t="shared" si="36"/>
        <v>0</v>
      </c>
      <c r="Q161" s="98">
        <f t="shared" si="36"/>
        <v>0</v>
      </c>
    </row>
    <row r="162" spans="2:17" ht="28.5" x14ac:dyDescent="0.2">
      <c r="B162" s="83" t="s">
        <v>334</v>
      </c>
      <c r="C162" s="76" t="s">
        <v>333</v>
      </c>
      <c r="D162" s="76"/>
      <c r="E162" s="71"/>
      <c r="F162" s="71"/>
      <c r="G162" s="72">
        <v>0</v>
      </c>
      <c r="H162" s="72">
        <v>0</v>
      </c>
      <c r="I162" s="72">
        <v>0</v>
      </c>
      <c r="J162" s="84">
        <v>0</v>
      </c>
      <c r="K162" s="72">
        <v>0</v>
      </c>
      <c r="L162" s="72">
        <v>0</v>
      </c>
      <c r="M162" s="72">
        <v>0</v>
      </c>
      <c r="N162" s="72">
        <v>0</v>
      </c>
      <c r="O162" s="72">
        <v>0</v>
      </c>
      <c r="P162" s="72">
        <v>0</v>
      </c>
      <c r="Q162" s="72">
        <v>0</v>
      </c>
    </row>
    <row r="163" spans="2:17" s="68" customFormat="1" ht="15" x14ac:dyDescent="0.25">
      <c r="B163" s="95" t="s">
        <v>244</v>
      </c>
      <c r="C163" s="96" t="s">
        <v>245</v>
      </c>
      <c r="D163" s="96"/>
      <c r="E163" s="103"/>
      <c r="F163" s="103"/>
      <c r="G163" s="98">
        <f t="shared" ref="G163:Q163" si="37">SUM(G164:G164)</f>
        <v>0</v>
      </c>
      <c r="H163" s="98">
        <f t="shared" si="37"/>
        <v>0</v>
      </c>
      <c r="I163" s="98">
        <f t="shared" si="37"/>
        <v>0</v>
      </c>
      <c r="J163" s="98">
        <f t="shared" si="37"/>
        <v>0</v>
      </c>
      <c r="K163" s="98">
        <f t="shared" si="37"/>
        <v>0</v>
      </c>
      <c r="L163" s="98">
        <f t="shared" si="37"/>
        <v>0</v>
      </c>
      <c r="M163" s="98">
        <f t="shared" si="37"/>
        <v>0</v>
      </c>
      <c r="N163" s="98">
        <f t="shared" si="37"/>
        <v>0</v>
      </c>
      <c r="O163" s="98">
        <f t="shared" si="37"/>
        <v>0</v>
      </c>
      <c r="P163" s="98">
        <f t="shared" si="37"/>
        <v>0</v>
      </c>
      <c r="Q163" s="98">
        <f t="shared" si="37"/>
        <v>0</v>
      </c>
    </row>
    <row r="164" spans="2:17" x14ac:dyDescent="0.2">
      <c r="B164" s="83" t="s">
        <v>246</v>
      </c>
      <c r="C164" s="76" t="s">
        <v>247</v>
      </c>
      <c r="D164" s="76"/>
      <c r="E164" s="71"/>
      <c r="F164" s="71"/>
      <c r="G164" s="72">
        <v>0</v>
      </c>
      <c r="H164" s="72">
        <v>0</v>
      </c>
      <c r="I164" s="72">
        <v>0</v>
      </c>
      <c r="J164" s="84">
        <v>0</v>
      </c>
      <c r="K164" s="72">
        <v>0</v>
      </c>
      <c r="L164" s="72">
        <v>0</v>
      </c>
      <c r="M164" s="72">
        <v>0</v>
      </c>
      <c r="N164" s="72">
        <v>0</v>
      </c>
      <c r="O164" s="72">
        <v>0</v>
      </c>
      <c r="P164" s="72">
        <v>0</v>
      </c>
      <c r="Q164" s="72">
        <v>0</v>
      </c>
    </row>
    <row r="165" spans="2:17" s="68" customFormat="1" ht="15" x14ac:dyDescent="0.25">
      <c r="B165" s="95" t="s">
        <v>248</v>
      </c>
      <c r="C165" s="96" t="s">
        <v>249</v>
      </c>
      <c r="D165" s="96"/>
      <c r="E165" s="103"/>
      <c r="F165" s="103"/>
      <c r="G165" s="98">
        <f t="shared" ref="G165:Q165" si="38">SUM(G166:G169)</f>
        <v>0</v>
      </c>
      <c r="H165" s="98">
        <f t="shared" si="38"/>
        <v>0</v>
      </c>
      <c r="I165" s="98">
        <f t="shared" si="38"/>
        <v>0</v>
      </c>
      <c r="J165" s="98">
        <f t="shared" si="38"/>
        <v>0</v>
      </c>
      <c r="K165" s="98">
        <f t="shared" si="38"/>
        <v>0</v>
      </c>
      <c r="L165" s="98">
        <f t="shared" si="38"/>
        <v>0</v>
      </c>
      <c r="M165" s="98">
        <f t="shared" si="38"/>
        <v>0</v>
      </c>
      <c r="N165" s="98">
        <f t="shared" si="38"/>
        <v>0</v>
      </c>
      <c r="O165" s="98">
        <f t="shared" si="38"/>
        <v>0</v>
      </c>
      <c r="P165" s="98">
        <f t="shared" si="38"/>
        <v>0</v>
      </c>
      <c r="Q165" s="98">
        <f t="shared" si="38"/>
        <v>0</v>
      </c>
    </row>
    <row r="166" spans="2:17" x14ac:dyDescent="0.2">
      <c r="B166" s="83" t="s">
        <v>250</v>
      </c>
      <c r="C166" s="76" t="s">
        <v>253</v>
      </c>
      <c r="D166" s="76"/>
      <c r="E166" s="71"/>
      <c r="F166" s="71"/>
      <c r="G166" s="72">
        <v>0</v>
      </c>
      <c r="H166" s="72">
        <v>0</v>
      </c>
      <c r="I166" s="72">
        <v>0</v>
      </c>
      <c r="J166" s="84">
        <v>0</v>
      </c>
      <c r="K166" s="72">
        <v>0</v>
      </c>
      <c r="L166" s="72">
        <v>0</v>
      </c>
      <c r="M166" s="72">
        <v>0</v>
      </c>
      <c r="N166" s="72">
        <v>0</v>
      </c>
      <c r="O166" s="72">
        <v>0</v>
      </c>
      <c r="P166" s="72">
        <v>0</v>
      </c>
      <c r="Q166" s="72">
        <v>0</v>
      </c>
    </row>
    <row r="167" spans="2:17" x14ac:dyDescent="0.2">
      <c r="B167" s="83" t="s">
        <v>251</v>
      </c>
      <c r="C167" s="76" t="s">
        <v>254</v>
      </c>
      <c r="D167" s="76"/>
      <c r="E167" s="71"/>
      <c r="F167" s="71"/>
      <c r="G167" s="72">
        <v>0</v>
      </c>
      <c r="H167" s="72">
        <v>0</v>
      </c>
      <c r="I167" s="72">
        <v>0</v>
      </c>
      <c r="J167" s="84">
        <v>0</v>
      </c>
      <c r="K167" s="72">
        <v>0</v>
      </c>
      <c r="L167" s="72">
        <v>0</v>
      </c>
      <c r="M167" s="72">
        <v>0</v>
      </c>
      <c r="N167" s="72">
        <v>0</v>
      </c>
      <c r="O167" s="72">
        <v>0</v>
      </c>
      <c r="P167" s="72">
        <v>0</v>
      </c>
      <c r="Q167" s="72">
        <v>0</v>
      </c>
    </row>
    <row r="168" spans="2:17" x14ac:dyDescent="0.2">
      <c r="B168" s="83" t="s">
        <v>252</v>
      </c>
      <c r="C168" s="76" t="s">
        <v>255</v>
      </c>
      <c r="D168" s="76"/>
      <c r="E168" s="71"/>
      <c r="F168" s="71"/>
      <c r="G168" s="72">
        <v>0</v>
      </c>
      <c r="H168" s="72">
        <v>0</v>
      </c>
      <c r="I168" s="72">
        <v>0</v>
      </c>
      <c r="J168" s="84">
        <v>0</v>
      </c>
      <c r="K168" s="72">
        <v>0</v>
      </c>
      <c r="L168" s="72">
        <v>0</v>
      </c>
      <c r="M168" s="72">
        <v>0</v>
      </c>
      <c r="N168" s="72">
        <v>0</v>
      </c>
      <c r="O168" s="72">
        <v>0</v>
      </c>
      <c r="P168" s="72">
        <v>0</v>
      </c>
      <c r="Q168" s="72">
        <v>0</v>
      </c>
    </row>
    <row r="169" spans="2:17" x14ac:dyDescent="0.2">
      <c r="B169" s="73" t="s">
        <v>335</v>
      </c>
      <c r="C169" s="73" t="s">
        <v>142</v>
      </c>
      <c r="D169" s="76"/>
      <c r="E169" s="71"/>
      <c r="F169" s="71"/>
      <c r="G169" s="72">
        <v>0</v>
      </c>
      <c r="H169" s="72">
        <v>0</v>
      </c>
      <c r="I169" s="72">
        <v>0</v>
      </c>
      <c r="J169" s="84">
        <v>0</v>
      </c>
      <c r="K169" s="72">
        <v>0</v>
      </c>
      <c r="L169" s="72">
        <v>0</v>
      </c>
      <c r="M169" s="72">
        <v>0</v>
      </c>
      <c r="N169" s="72">
        <v>0</v>
      </c>
      <c r="O169" s="72">
        <v>0</v>
      </c>
      <c r="P169" s="72">
        <v>0</v>
      </c>
      <c r="Q169" s="72">
        <v>0</v>
      </c>
    </row>
    <row r="170" spans="2:17" s="68" customFormat="1" ht="15" x14ac:dyDescent="0.25">
      <c r="B170" s="95" t="s">
        <v>256</v>
      </c>
      <c r="C170" s="96" t="s">
        <v>257</v>
      </c>
      <c r="D170" s="96"/>
      <c r="E170" s="103"/>
      <c r="F170" s="103"/>
      <c r="G170" s="98">
        <f t="shared" ref="G170:Q170" si="39">SUM(G171:G172)</f>
        <v>0</v>
      </c>
      <c r="H170" s="98">
        <f t="shared" si="39"/>
        <v>0</v>
      </c>
      <c r="I170" s="98">
        <f t="shared" si="39"/>
        <v>0</v>
      </c>
      <c r="J170" s="98">
        <f t="shared" si="39"/>
        <v>0</v>
      </c>
      <c r="K170" s="98">
        <f t="shared" si="39"/>
        <v>0</v>
      </c>
      <c r="L170" s="98">
        <f t="shared" si="39"/>
        <v>0</v>
      </c>
      <c r="M170" s="98">
        <f t="shared" si="39"/>
        <v>0</v>
      </c>
      <c r="N170" s="98">
        <f t="shared" si="39"/>
        <v>0</v>
      </c>
      <c r="O170" s="98">
        <f t="shared" si="39"/>
        <v>0</v>
      </c>
      <c r="P170" s="98">
        <f t="shared" si="39"/>
        <v>0</v>
      </c>
      <c r="Q170" s="98">
        <f t="shared" si="39"/>
        <v>0</v>
      </c>
    </row>
    <row r="171" spans="2:17" x14ac:dyDescent="0.2">
      <c r="B171" s="83" t="s">
        <v>258</v>
      </c>
      <c r="C171" s="76" t="s">
        <v>142</v>
      </c>
      <c r="D171" s="76"/>
      <c r="E171" s="71"/>
      <c r="F171" s="71"/>
      <c r="G171" s="72">
        <v>0</v>
      </c>
      <c r="H171" s="72">
        <v>0</v>
      </c>
      <c r="I171" s="72">
        <v>0</v>
      </c>
      <c r="J171" s="84">
        <v>0</v>
      </c>
      <c r="K171" s="72">
        <v>0</v>
      </c>
      <c r="L171" s="72">
        <v>0</v>
      </c>
      <c r="M171" s="72">
        <v>0</v>
      </c>
      <c r="N171" s="72">
        <v>0</v>
      </c>
      <c r="O171" s="72">
        <v>0</v>
      </c>
      <c r="P171" s="72">
        <v>0</v>
      </c>
      <c r="Q171" s="72">
        <v>0</v>
      </c>
    </row>
    <row r="172" spans="2:17" x14ac:dyDescent="0.2">
      <c r="B172" s="73" t="s">
        <v>258</v>
      </c>
      <c r="C172" s="73" t="s">
        <v>142</v>
      </c>
      <c r="D172" s="76"/>
      <c r="E172" s="71"/>
      <c r="F172" s="71"/>
      <c r="G172" s="72">
        <v>0</v>
      </c>
      <c r="H172" s="72">
        <v>0</v>
      </c>
      <c r="I172" s="72">
        <v>0</v>
      </c>
      <c r="J172" s="84">
        <v>0</v>
      </c>
      <c r="K172" s="72">
        <v>0</v>
      </c>
      <c r="L172" s="72">
        <v>0</v>
      </c>
      <c r="M172" s="72">
        <v>0</v>
      </c>
      <c r="N172" s="72">
        <v>0</v>
      </c>
      <c r="O172" s="72">
        <v>0</v>
      </c>
      <c r="P172" s="72">
        <v>0</v>
      </c>
      <c r="Q172" s="72">
        <v>0</v>
      </c>
    </row>
    <row r="173" spans="2:17" s="68" customFormat="1" ht="15" x14ac:dyDescent="0.25">
      <c r="B173" s="95" t="s">
        <v>259</v>
      </c>
      <c r="C173" s="96" t="s">
        <v>216</v>
      </c>
      <c r="D173" s="96"/>
      <c r="E173" s="103"/>
      <c r="F173" s="103"/>
      <c r="G173" s="98">
        <f t="shared" ref="G173:Q173" si="40">SUM(G174:G176)</f>
        <v>0</v>
      </c>
      <c r="H173" s="98">
        <f t="shared" si="40"/>
        <v>0</v>
      </c>
      <c r="I173" s="98">
        <f t="shared" si="40"/>
        <v>0</v>
      </c>
      <c r="J173" s="98">
        <f t="shared" si="40"/>
        <v>0</v>
      </c>
      <c r="K173" s="98">
        <f t="shared" si="40"/>
        <v>0</v>
      </c>
      <c r="L173" s="98">
        <f t="shared" si="40"/>
        <v>0</v>
      </c>
      <c r="M173" s="98">
        <f t="shared" si="40"/>
        <v>0</v>
      </c>
      <c r="N173" s="98">
        <f t="shared" si="40"/>
        <v>0</v>
      </c>
      <c r="O173" s="98">
        <f t="shared" si="40"/>
        <v>0</v>
      </c>
      <c r="P173" s="98">
        <f t="shared" si="40"/>
        <v>0</v>
      </c>
      <c r="Q173" s="98">
        <f t="shared" si="40"/>
        <v>0</v>
      </c>
    </row>
    <row r="174" spans="2:17" x14ac:dyDescent="0.2">
      <c r="B174" s="83" t="s">
        <v>260</v>
      </c>
      <c r="C174" s="76" t="s">
        <v>220</v>
      </c>
      <c r="D174" s="76"/>
      <c r="E174" s="71"/>
      <c r="F174" s="71"/>
      <c r="G174" s="72">
        <v>0</v>
      </c>
      <c r="H174" s="72">
        <v>0</v>
      </c>
      <c r="I174" s="72">
        <v>0</v>
      </c>
      <c r="J174" s="84">
        <v>0</v>
      </c>
      <c r="K174" s="72"/>
      <c r="L174" s="72">
        <v>0</v>
      </c>
      <c r="M174" s="72">
        <v>0</v>
      </c>
      <c r="N174" s="72">
        <v>0</v>
      </c>
      <c r="O174" s="72">
        <v>0</v>
      </c>
      <c r="P174" s="72">
        <v>0</v>
      </c>
      <c r="Q174" s="72">
        <v>0</v>
      </c>
    </row>
    <row r="175" spans="2:17" x14ac:dyDescent="0.2">
      <c r="B175" s="83" t="s">
        <v>261</v>
      </c>
      <c r="C175" s="76" t="s">
        <v>221</v>
      </c>
      <c r="D175" s="76"/>
      <c r="E175" s="71"/>
      <c r="F175" s="71"/>
      <c r="G175" s="72">
        <v>0</v>
      </c>
      <c r="H175" s="72">
        <v>0</v>
      </c>
      <c r="I175" s="72">
        <v>0</v>
      </c>
      <c r="J175" s="84">
        <v>0</v>
      </c>
      <c r="K175" s="72">
        <v>0</v>
      </c>
      <c r="L175" s="72">
        <v>0</v>
      </c>
      <c r="M175" s="72">
        <v>0</v>
      </c>
      <c r="N175" s="72">
        <v>0</v>
      </c>
      <c r="O175" s="72">
        <v>0</v>
      </c>
      <c r="P175" s="72">
        <v>0</v>
      </c>
      <c r="Q175" s="72">
        <v>0</v>
      </c>
    </row>
    <row r="176" spans="2:17" x14ac:dyDescent="0.2">
      <c r="B176" s="83" t="s">
        <v>262</v>
      </c>
      <c r="C176" s="76" t="s">
        <v>222</v>
      </c>
      <c r="D176" s="76"/>
      <c r="E176" s="71"/>
      <c r="F176" s="71"/>
      <c r="G176" s="72">
        <v>0</v>
      </c>
      <c r="H176" s="72">
        <v>0</v>
      </c>
      <c r="I176" s="72">
        <v>0</v>
      </c>
      <c r="J176" s="84">
        <v>0</v>
      </c>
      <c r="K176" s="72"/>
      <c r="L176" s="72">
        <v>0</v>
      </c>
      <c r="M176" s="72">
        <v>0</v>
      </c>
      <c r="N176" s="72">
        <v>0</v>
      </c>
      <c r="O176" s="72">
        <v>0</v>
      </c>
      <c r="P176" s="72">
        <v>0</v>
      </c>
      <c r="Q176" s="72">
        <v>0</v>
      </c>
    </row>
    <row r="177" spans="2:17" s="68" customFormat="1" ht="15" x14ac:dyDescent="0.25">
      <c r="B177" s="95" t="s">
        <v>263</v>
      </c>
      <c r="C177" s="96" t="s">
        <v>172</v>
      </c>
      <c r="D177" s="96"/>
      <c r="E177" s="103"/>
      <c r="F177" s="103"/>
      <c r="G177" s="98">
        <f t="shared" ref="G177:Q177" si="41">SUM(G178:G178)</f>
        <v>0</v>
      </c>
      <c r="H177" s="98">
        <f t="shared" si="41"/>
        <v>0</v>
      </c>
      <c r="I177" s="98">
        <f t="shared" si="41"/>
        <v>0</v>
      </c>
      <c r="J177" s="98">
        <f t="shared" si="41"/>
        <v>0</v>
      </c>
      <c r="K177" s="98">
        <f t="shared" si="41"/>
        <v>0</v>
      </c>
      <c r="L177" s="98">
        <f t="shared" si="41"/>
        <v>0</v>
      </c>
      <c r="M177" s="98">
        <f t="shared" si="41"/>
        <v>0</v>
      </c>
      <c r="N177" s="98">
        <f t="shared" si="41"/>
        <v>0</v>
      </c>
      <c r="O177" s="98">
        <f t="shared" si="41"/>
        <v>0</v>
      </c>
      <c r="P177" s="98">
        <f t="shared" si="41"/>
        <v>0</v>
      </c>
      <c r="Q177" s="98">
        <f t="shared" si="41"/>
        <v>0</v>
      </c>
    </row>
    <row r="178" spans="2:17" x14ac:dyDescent="0.2">
      <c r="B178" s="83" t="s">
        <v>264</v>
      </c>
      <c r="C178" s="76" t="s">
        <v>265</v>
      </c>
      <c r="D178" s="76"/>
      <c r="E178" s="71"/>
      <c r="F178" s="71"/>
      <c r="G178" s="72">
        <v>0</v>
      </c>
      <c r="H178" s="72">
        <v>0</v>
      </c>
      <c r="I178" s="72">
        <v>0</v>
      </c>
      <c r="J178" s="84">
        <v>0</v>
      </c>
      <c r="K178" s="72">
        <v>0</v>
      </c>
      <c r="L178" s="72">
        <v>0</v>
      </c>
      <c r="M178" s="72">
        <v>0</v>
      </c>
      <c r="N178" s="72">
        <v>0</v>
      </c>
      <c r="O178" s="72">
        <v>0</v>
      </c>
      <c r="P178" s="72">
        <v>0</v>
      </c>
      <c r="Q178" s="72">
        <v>0</v>
      </c>
    </row>
    <row r="179" spans="2:17" s="68" customFormat="1" ht="15" x14ac:dyDescent="0.25">
      <c r="B179" s="105"/>
      <c r="C179" s="103" t="s">
        <v>0</v>
      </c>
      <c r="D179" s="103"/>
      <c r="E179" s="103"/>
      <c r="F179" s="103"/>
      <c r="G179" s="106">
        <f t="shared" ref="G179:Q179" si="42">G158+G142+G137+G133+G130+G82+G10</f>
        <v>0</v>
      </c>
      <c r="H179" s="106">
        <f t="shared" si="42"/>
        <v>0</v>
      </c>
      <c r="I179" s="106">
        <f t="shared" si="42"/>
        <v>0</v>
      </c>
      <c r="J179" s="106">
        <f t="shared" si="42"/>
        <v>0</v>
      </c>
      <c r="K179" s="106">
        <f t="shared" si="42"/>
        <v>0</v>
      </c>
      <c r="L179" s="106">
        <f t="shared" si="42"/>
        <v>0</v>
      </c>
      <c r="M179" s="106">
        <f t="shared" si="42"/>
        <v>0</v>
      </c>
      <c r="N179" s="106">
        <f t="shared" si="42"/>
        <v>0</v>
      </c>
      <c r="O179" s="106">
        <f t="shared" si="42"/>
        <v>0</v>
      </c>
      <c r="P179" s="106">
        <f>P158+P142+P137+P133+P130+P82+P10</f>
        <v>0</v>
      </c>
      <c r="Q179" s="106">
        <f t="shared" si="42"/>
        <v>0</v>
      </c>
    </row>
    <row r="180" spans="2:17" ht="23.25" x14ac:dyDescent="0.2">
      <c r="C180" s="86" t="s">
        <v>7</v>
      </c>
      <c r="D180" s="86"/>
      <c r="E180" s="87"/>
      <c r="F180" s="87"/>
      <c r="G180" s="87"/>
      <c r="H180" s="87"/>
      <c r="I180" s="88"/>
      <c r="J180" s="87"/>
      <c r="K180" s="88"/>
      <c r="L180" s="88"/>
      <c r="M180" s="88"/>
      <c r="N180" s="88"/>
      <c r="O180" s="88"/>
    </row>
    <row r="181" spans="2:17" ht="23.25" x14ac:dyDescent="0.2">
      <c r="C181" s="89" t="s">
        <v>339</v>
      </c>
      <c r="D181" s="89"/>
      <c r="E181" s="88"/>
      <c r="F181" s="88"/>
      <c r="G181" s="88"/>
      <c r="H181" s="90"/>
      <c r="I181" s="91"/>
      <c r="J181" s="88"/>
      <c r="K181" s="91"/>
      <c r="L181" s="91"/>
      <c r="M181" s="91"/>
      <c r="N181" s="91"/>
      <c r="O181" s="91"/>
    </row>
    <row r="182" spans="2:17" ht="23.25" x14ac:dyDescent="0.2">
      <c r="C182" s="89" t="s">
        <v>340</v>
      </c>
      <c r="D182" s="89"/>
      <c r="E182" s="88"/>
      <c r="F182" s="88"/>
      <c r="G182" s="88"/>
      <c r="H182" s="90"/>
      <c r="I182" s="88"/>
      <c r="J182" s="88"/>
      <c r="K182" s="88"/>
      <c r="L182" s="88"/>
      <c r="M182" s="88"/>
      <c r="N182" s="88"/>
      <c r="O182" s="88"/>
    </row>
    <row r="183" spans="2:17" ht="23.25" x14ac:dyDescent="0.2">
      <c r="C183" s="89"/>
      <c r="D183" s="89"/>
      <c r="E183" s="88"/>
      <c r="F183" s="88"/>
      <c r="G183" s="88"/>
      <c r="H183" s="90"/>
      <c r="I183" s="92"/>
      <c r="J183" s="88"/>
      <c r="K183" s="88"/>
      <c r="L183" s="304"/>
      <c r="M183" s="304"/>
      <c r="N183" s="92"/>
      <c r="O183" s="92"/>
    </row>
    <row r="184" spans="2:17" ht="23.25" x14ac:dyDescent="0.2">
      <c r="C184" s="89"/>
      <c r="D184" s="89"/>
      <c r="E184" s="88"/>
      <c r="F184" s="88"/>
      <c r="G184" s="88"/>
      <c r="H184" s="90"/>
      <c r="I184" s="92"/>
      <c r="J184" s="88"/>
      <c r="K184" s="88"/>
      <c r="L184" s="304"/>
      <c r="M184" s="304"/>
      <c r="N184" s="92"/>
      <c r="O184" s="92"/>
    </row>
    <row r="185" spans="2:17" ht="23.25" x14ac:dyDescent="0.2">
      <c r="C185" s="89" t="s">
        <v>6</v>
      </c>
      <c r="D185" s="89"/>
      <c r="E185" s="91"/>
      <c r="F185" s="91"/>
      <c r="G185" s="91"/>
      <c r="H185" s="91"/>
      <c r="I185" s="93"/>
      <c r="J185" s="88"/>
      <c r="K185" s="88"/>
      <c r="L185" s="302"/>
      <c r="M185" s="302"/>
      <c r="N185" s="93"/>
      <c r="O185" s="93"/>
    </row>
  </sheetData>
  <sheetProtection formatCells="0" insertRows="0" deleteRows="0"/>
  <mergeCells count="16">
    <mergeCell ref="B7:Q7"/>
    <mergeCell ref="B1:Q1"/>
    <mergeCell ref="L185:M185"/>
    <mergeCell ref="E8:F8"/>
    <mergeCell ref="L183:M183"/>
    <mergeCell ref="L184:M184"/>
    <mergeCell ref="D2:O2"/>
    <mergeCell ref="D3:O3"/>
    <mergeCell ref="D4:O4"/>
    <mergeCell ref="D5:O5"/>
    <mergeCell ref="D6:O6"/>
    <mergeCell ref="B2:C2"/>
    <mergeCell ref="B3:C3"/>
    <mergeCell ref="B4:C4"/>
    <mergeCell ref="B5:C5"/>
    <mergeCell ref="B6:C6"/>
  </mergeCells>
  <pageMargins left="0.75" right="0.2" top="0.75" bottom="0.25" header="0.3" footer="0.3"/>
  <pageSetup paperSize="5"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2"/>
  <sheetViews>
    <sheetView view="pageBreakPreview" zoomScaleSheetLayoutView="100" workbookViewId="0">
      <selection activeCell="L11" sqref="L11"/>
    </sheetView>
  </sheetViews>
  <sheetFormatPr defaultRowHeight="12.75" x14ac:dyDescent="0.2"/>
  <cols>
    <col min="1" max="1" width="8.140625" style="211" customWidth="1"/>
    <col min="2" max="2" width="14.85546875" style="211" customWidth="1"/>
    <col min="3" max="3" width="13.7109375" style="211" customWidth="1"/>
    <col min="4" max="4" width="39.5703125" style="211" customWidth="1"/>
    <col min="5" max="5" width="12.85546875" style="211" customWidth="1"/>
    <col min="6" max="6" width="13.7109375" style="212" customWidth="1"/>
    <col min="7" max="7" width="12.28515625" style="211" customWidth="1"/>
    <col min="8" max="8" width="13" style="232" customWidth="1"/>
    <col min="9" max="9" width="9.140625" style="158"/>
    <col min="10" max="10" width="6.140625" style="158" customWidth="1"/>
    <col min="11" max="259" width="9.140625" style="158"/>
    <col min="260" max="260" width="7.140625" style="158" customWidth="1"/>
    <col min="261" max="261" width="13.5703125" style="158" customWidth="1"/>
    <col min="262" max="262" width="38.28515625" style="158" customWidth="1"/>
    <col min="263" max="263" width="14.7109375" style="158" customWidth="1"/>
    <col min="264" max="264" width="9.42578125" style="158" customWidth="1"/>
    <col min="265" max="265" width="9.140625" style="158"/>
    <col min="266" max="266" width="6.140625" style="158" customWidth="1"/>
    <col min="267" max="515" width="9.140625" style="158"/>
    <col min="516" max="516" width="7.140625" style="158" customWidth="1"/>
    <col min="517" max="517" width="13.5703125" style="158" customWidth="1"/>
    <col min="518" max="518" width="38.28515625" style="158" customWidth="1"/>
    <col min="519" max="519" width="14.7109375" style="158" customWidth="1"/>
    <col min="520" max="520" width="9.42578125" style="158" customWidth="1"/>
    <col min="521" max="521" width="9.140625" style="158"/>
    <col min="522" max="522" width="6.140625" style="158" customWidth="1"/>
    <col min="523" max="771" width="9.140625" style="158"/>
    <col min="772" max="772" width="7.140625" style="158" customWidth="1"/>
    <col min="773" max="773" width="13.5703125" style="158" customWidth="1"/>
    <col min="774" max="774" width="38.28515625" style="158" customWidth="1"/>
    <col min="775" max="775" width="14.7109375" style="158" customWidth="1"/>
    <col min="776" max="776" width="9.42578125" style="158" customWidth="1"/>
    <col min="777" max="777" width="9.140625" style="158"/>
    <col min="778" max="778" width="6.140625" style="158" customWidth="1"/>
    <col min="779" max="1027" width="9.140625" style="158"/>
    <col min="1028" max="1028" width="7.140625" style="158" customWidth="1"/>
    <col min="1029" max="1029" width="13.5703125" style="158" customWidth="1"/>
    <col min="1030" max="1030" width="38.28515625" style="158" customWidth="1"/>
    <col min="1031" max="1031" width="14.7109375" style="158" customWidth="1"/>
    <col min="1032" max="1032" width="9.42578125" style="158" customWidth="1"/>
    <col min="1033" max="1033" width="9.140625" style="158"/>
    <col min="1034" max="1034" width="6.140625" style="158" customWidth="1"/>
    <col min="1035" max="1283" width="9.140625" style="158"/>
    <col min="1284" max="1284" width="7.140625" style="158" customWidth="1"/>
    <col min="1285" max="1285" width="13.5703125" style="158" customWidth="1"/>
    <col min="1286" max="1286" width="38.28515625" style="158" customWidth="1"/>
    <col min="1287" max="1287" width="14.7109375" style="158" customWidth="1"/>
    <col min="1288" max="1288" width="9.42578125" style="158" customWidth="1"/>
    <col min="1289" max="1289" width="9.140625" style="158"/>
    <col min="1290" max="1290" width="6.140625" style="158" customWidth="1"/>
    <col min="1291" max="1539" width="9.140625" style="158"/>
    <col min="1540" max="1540" width="7.140625" style="158" customWidth="1"/>
    <col min="1541" max="1541" width="13.5703125" style="158" customWidth="1"/>
    <col min="1542" max="1542" width="38.28515625" style="158" customWidth="1"/>
    <col min="1543" max="1543" width="14.7109375" style="158" customWidth="1"/>
    <col min="1544" max="1544" width="9.42578125" style="158" customWidth="1"/>
    <col min="1545" max="1545" width="9.140625" style="158"/>
    <col min="1546" max="1546" width="6.140625" style="158" customWidth="1"/>
    <col min="1547" max="1795" width="9.140625" style="158"/>
    <col min="1796" max="1796" width="7.140625" style="158" customWidth="1"/>
    <col min="1797" max="1797" width="13.5703125" style="158" customWidth="1"/>
    <col min="1798" max="1798" width="38.28515625" style="158" customWidth="1"/>
    <col min="1799" max="1799" width="14.7109375" style="158" customWidth="1"/>
    <col min="1800" max="1800" width="9.42578125" style="158" customWidth="1"/>
    <col min="1801" max="1801" width="9.140625" style="158"/>
    <col min="1802" max="1802" width="6.140625" style="158" customWidth="1"/>
    <col min="1803" max="2051" width="9.140625" style="158"/>
    <col min="2052" max="2052" width="7.140625" style="158" customWidth="1"/>
    <col min="2053" max="2053" width="13.5703125" style="158" customWidth="1"/>
    <col min="2054" max="2054" width="38.28515625" style="158" customWidth="1"/>
    <col min="2055" max="2055" width="14.7109375" style="158" customWidth="1"/>
    <col min="2056" max="2056" width="9.42578125" style="158" customWidth="1"/>
    <col min="2057" max="2057" width="9.140625" style="158"/>
    <col min="2058" max="2058" width="6.140625" style="158" customWidth="1"/>
    <col min="2059" max="2307" width="9.140625" style="158"/>
    <col min="2308" max="2308" width="7.140625" style="158" customWidth="1"/>
    <col min="2309" max="2309" width="13.5703125" style="158" customWidth="1"/>
    <col min="2310" max="2310" width="38.28515625" style="158" customWidth="1"/>
    <col min="2311" max="2311" width="14.7109375" style="158" customWidth="1"/>
    <col min="2312" max="2312" width="9.42578125" style="158" customWidth="1"/>
    <col min="2313" max="2313" width="9.140625" style="158"/>
    <col min="2314" max="2314" width="6.140625" style="158" customWidth="1"/>
    <col min="2315" max="2563" width="9.140625" style="158"/>
    <col min="2564" max="2564" width="7.140625" style="158" customWidth="1"/>
    <col min="2565" max="2565" width="13.5703125" style="158" customWidth="1"/>
    <col min="2566" max="2566" width="38.28515625" style="158" customWidth="1"/>
    <col min="2567" max="2567" width="14.7109375" style="158" customWidth="1"/>
    <col min="2568" max="2568" width="9.42578125" style="158" customWidth="1"/>
    <col min="2569" max="2569" width="9.140625" style="158"/>
    <col min="2570" max="2570" width="6.140625" style="158" customWidth="1"/>
    <col min="2571" max="2819" width="9.140625" style="158"/>
    <col min="2820" max="2820" width="7.140625" style="158" customWidth="1"/>
    <col min="2821" max="2821" width="13.5703125" style="158" customWidth="1"/>
    <col min="2822" max="2822" width="38.28515625" style="158" customWidth="1"/>
    <col min="2823" max="2823" width="14.7109375" style="158" customWidth="1"/>
    <col min="2824" max="2824" width="9.42578125" style="158" customWidth="1"/>
    <col min="2825" max="2825" width="9.140625" style="158"/>
    <col min="2826" max="2826" width="6.140625" style="158" customWidth="1"/>
    <col min="2827" max="3075" width="9.140625" style="158"/>
    <col min="3076" max="3076" width="7.140625" style="158" customWidth="1"/>
    <col min="3077" max="3077" width="13.5703125" style="158" customWidth="1"/>
    <col min="3078" max="3078" width="38.28515625" style="158" customWidth="1"/>
    <col min="3079" max="3079" width="14.7109375" style="158" customWidth="1"/>
    <col min="3080" max="3080" width="9.42578125" style="158" customWidth="1"/>
    <col min="3081" max="3081" width="9.140625" style="158"/>
    <col min="3082" max="3082" width="6.140625" style="158" customWidth="1"/>
    <col min="3083" max="3331" width="9.140625" style="158"/>
    <col min="3332" max="3332" width="7.140625" style="158" customWidth="1"/>
    <col min="3333" max="3333" width="13.5703125" style="158" customWidth="1"/>
    <col min="3334" max="3334" width="38.28515625" style="158" customWidth="1"/>
    <col min="3335" max="3335" width="14.7109375" style="158" customWidth="1"/>
    <col min="3336" max="3336" width="9.42578125" style="158" customWidth="1"/>
    <col min="3337" max="3337" width="9.140625" style="158"/>
    <col min="3338" max="3338" width="6.140625" style="158" customWidth="1"/>
    <col min="3339" max="3587" width="9.140625" style="158"/>
    <col min="3588" max="3588" width="7.140625" style="158" customWidth="1"/>
    <col min="3589" max="3589" width="13.5703125" style="158" customWidth="1"/>
    <col min="3590" max="3590" width="38.28515625" style="158" customWidth="1"/>
    <col min="3591" max="3591" width="14.7109375" style="158" customWidth="1"/>
    <col min="3592" max="3592" width="9.42578125" style="158" customWidth="1"/>
    <col min="3593" max="3593" width="9.140625" style="158"/>
    <col min="3594" max="3594" width="6.140625" style="158" customWidth="1"/>
    <col min="3595" max="3843" width="9.140625" style="158"/>
    <col min="3844" max="3844" width="7.140625" style="158" customWidth="1"/>
    <col min="3845" max="3845" width="13.5703125" style="158" customWidth="1"/>
    <col min="3846" max="3846" width="38.28515625" style="158" customWidth="1"/>
    <col min="3847" max="3847" width="14.7109375" style="158" customWidth="1"/>
    <col min="3848" max="3848" width="9.42578125" style="158" customWidth="1"/>
    <col min="3849" max="3849" width="9.140625" style="158"/>
    <col min="3850" max="3850" width="6.140625" style="158" customWidth="1"/>
    <col min="3851" max="4099" width="9.140625" style="158"/>
    <col min="4100" max="4100" width="7.140625" style="158" customWidth="1"/>
    <col min="4101" max="4101" width="13.5703125" style="158" customWidth="1"/>
    <col min="4102" max="4102" width="38.28515625" style="158" customWidth="1"/>
    <col min="4103" max="4103" width="14.7109375" style="158" customWidth="1"/>
    <col min="4104" max="4104" width="9.42578125" style="158" customWidth="1"/>
    <col min="4105" max="4105" width="9.140625" style="158"/>
    <col min="4106" max="4106" width="6.140625" style="158" customWidth="1"/>
    <col min="4107" max="4355" width="9.140625" style="158"/>
    <col min="4356" max="4356" width="7.140625" style="158" customWidth="1"/>
    <col min="4357" max="4357" width="13.5703125" style="158" customWidth="1"/>
    <col min="4358" max="4358" width="38.28515625" style="158" customWidth="1"/>
    <col min="4359" max="4359" width="14.7109375" style="158" customWidth="1"/>
    <col min="4360" max="4360" width="9.42578125" style="158" customWidth="1"/>
    <col min="4361" max="4361" width="9.140625" style="158"/>
    <col min="4362" max="4362" width="6.140625" style="158" customWidth="1"/>
    <col min="4363" max="4611" width="9.140625" style="158"/>
    <col min="4612" max="4612" width="7.140625" style="158" customWidth="1"/>
    <col min="4613" max="4613" width="13.5703125" style="158" customWidth="1"/>
    <col min="4614" max="4614" width="38.28515625" style="158" customWidth="1"/>
    <col min="4615" max="4615" width="14.7109375" style="158" customWidth="1"/>
    <col min="4616" max="4616" width="9.42578125" style="158" customWidth="1"/>
    <col min="4617" max="4617" width="9.140625" style="158"/>
    <col min="4618" max="4618" width="6.140625" style="158" customWidth="1"/>
    <col min="4619" max="4867" width="9.140625" style="158"/>
    <col min="4868" max="4868" width="7.140625" style="158" customWidth="1"/>
    <col min="4869" max="4869" width="13.5703125" style="158" customWidth="1"/>
    <col min="4870" max="4870" width="38.28515625" style="158" customWidth="1"/>
    <col min="4871" max="4871" width="14.7109375" style="158" customWidth="1"/>
    <col min="4872" max="4872" width="9.42578125" style="158" customWidth="1"/>
    <col min="4873" max="4873" width="9.140625" style="158"/>
    <col min="4874" max="4874" width="6.140625" style="158" customWidth="1"/>
    <col min="4875" max="5123" width="9.140625" style="158"/>
    <col min="5124" max="5124" width="7.140625" style="158" customWidth="1"/>
    <col min="5125" max="5125" width="13.5703125" style="158" customWidth="1"/>
    <col min="5126" max="5126" width="38.28515625" style="158" customWidth="1"/>
    <col min="5127" max="5127" width="14.7109375" style="158" customWidth="1"/>
    <col min="5128" max="5128" width="9.42578125" style="158" customWidth="1"/>
    <col min="5129" max="5129" width="9.140625" style="158"/>
    <col min="5130" max="5130" width="6.140625" style="158" customWidth="1"/>
    <col min="5131" max="5379" width="9.140625" style="158"/>
    <col min="5380" max="5380" width="7.140625" style="158" customWidth="1"/>
    <col min="5381" max="5381" width="13.5703125" style="158" customWidth="1"/>
    <col min="5382" max="5382" width="38.28515625" style="158" customWidth="1"/>
    <col min="5383" max="5383" width="14.7109375" style="158" customWidth="1"/>
    <col min="5384" max="5384" width="9.42578125" style="158" customWidth="1"/>
    <col min="5385" max="5385" width="9.140625" style="158"/>
    <col min="5386" max="5386" width="6.140625" style="158" customWidth="1"/>
    <col min="5387" max="5635" width="9.140625" style="158"/>
    <col min="5636" max="5636" width="7.140625" style="158" customWidth="1"/>
    <col min="5637" max="5637" width="13.5703125" style="158" customWidth="1"/>
    <col min="5638" max="5638" width="38.28515625" style="158" customWidth="1"/>
    <col min="5639" max="5639" width="14.7109375" style="158" customWidth="1"/>
    <col min="5640" max="5640" width="9.42578125" style="158" customWidth="1"/>
    <col min="5641" max="5641" width="9.140625" style="158"/>
    <col min="5642" max="5642" width="6.140625" style="158" customWidth="1"/>
    <col min="5643" max="5891" width="9.140625" style="158"/>
    <col min="5892" max="5892" width="7.140625" style="158" customWidth="1"/>
    <col min="5893" max="5893" width="13.5703125" style="158" customWidth="1"/>
    <col min="5894" max="5894" width="38.28515625" style="158" customWidth="1"/>
    <col min="5895" max="5895" width="14.7109375" style="158" customWidth="1"/>
    <col min="5896" max="5896" width="9.42578125" style="158" customWidth="1"/>
    <col min="5897" max="5897" width="9.140625" style="158"/>
    <col min="5898" max="5898" width="6.140625" style="158" customWidth="1"/>
    <col min="5899" max="6147" width="9.140625" style="158"/>
    <col min="6148" max="6148" width="7.140625" style="158" customWidth="1"/>
    <col min="6149" max="6149" width="13.5703125" style="158" customWidth="1"/>
    <col min="6150" max="6150" width="38.28515625" style="158" customWidth="1"/>
    <col min="6151" max="6151" width="14.7109375" style="158" customWidth="1"/>
    <col min="6152" max="6152" width="9.42578125" style="158" customWidth="1"/>
    <col min="6153" max="6153" width="9.140625" style="158"/>
    <col min="6154" max="6154" width="6.140625" style="158" customWidth="1"/>
    <col min="6155" max="6403" width="9.140625" style="158"/>
    <col min="6404" max="6404" width="7.140625" style="158" customWidth="1"/>
    <col min="6405" max="6405" width="13.5703125" style="158" customWidth="1"/>
    <col min="6406" max="6406" width="38.28515625" style="158" customWidth="1"/>
    <col min="6407" max="6407" width="14.7109375" style="158" customWidth="1"/>
    <col min="6408" max="6408" width="9.42578125" style="158" customWidth="1"/>
    <col min="6409" max="6409" width="9.140625" style="158"/>
    <col min="6410" max="6410" width="6.140625" style="158" customWidth="1"/>
    <col min="6411" max="6659" width="9.140625" style="158"/>
    <col min="6660" max="6660" width="7.140625" style="158" customWidth="1"/>
    <col min="6661" max="6661" width="13.5703125" style="158" customWidth="1"/>
    <col min="6662" max="6662" width="38.28515625" style="158" customWidth="1"/>
    <col min="6663" max="6663" width="14.7109375" style="158" customWidth="1"/>
    <col min="6664" max="6664" width="9.42578125" style="158" customWidth="1"/>
    <col min="6665" max="6665" width="9.140625" style="158"/>
    <col min="6666" max="6666" width="6.140625" style="158" customWidth="1"/>
    <col min="6667" max="6915" width="9.140625" style="158"/>
    <col min="6916" max="6916" width="7.140625" style="158" customWidth="1"/>
    <col min="6917" max="6917" width="13.5703125" style="158" customWidth="1"/>
    <col min="6918" max="6918" width="38.28515625" style="158" customWidth="1"/>
    <col min="6919" max="6919" width="14.7109375" style="158" customWidth="1"/>
    <col min="6920" max="6920" width="9.42578125" style="158" customWidth="1"/>
    <col min="6921" max="6921" width="9.140625" style="158"/>
    <col min="6922" max="6922" width="6.140625" style="158" customWidth="1"/>
    <col min="6923" max="7171" width="9.140625" style="158"/>
    <col min="7172" max="7172" width="7.140625" style="158" customWidth="1"/>
    <col min="7173" max="7173" width="13.5703125" style="158" customWidth="1"/>
    <col min="7174" max="7174" width="38.28515625" style="158" customWidth="1"/>
    <col min="7175" max="7175" width="14.7109375" style="158" customWidth="1"/>
    <col min="7176" max="7176" width="9.42578125" style="158" customWidth="1"/>
    <col min="7177" max="7177" width="9.140625" style="158"/>
    <col min="7178" max="7178" width="6.140625" style="158" customWidth="1"/>
    <col min="7179" max="7427" width="9.140625" style="158"/>
    <col min="7428" max="7428" width="7.140625" style="158" customWidth="1"/>
    <col min="7429" max="7429" width="13.5703125" style="158" customWidth="1"/>
    <col min="7430" max="7430" width="38.28515625" style="158" customWidth="1"/>
    <col min="7431" max="7431" width="14.7109375" style="158" customWidth="1"/>
    <col min="7432" max="7432" width="9.42578125" style="158" customWidth="1"/>
    <col min="7433" max="7433" width="9.140625" style="158"/>
    <col min="7434" max="7434" width="6.140625" style="158" customWidth="1"/>
    <col min="7435" max="7683" width="9.140625" style="158"/>
    <col min="7684" max="7684" width="7.140625" style="158" customWidth="1"/>
    <col min="7685" max="7685" width="13.5703125" style="158" customWidth="1"/>
    <col min="7686" max="7686" width="38.28515625" style="158" customWidth="1"/>
    <col min="7687" max="7687" width="14.7109375" style="158" customWidth="1"/>
    <col min="7688" max="7688" width="9.42578125" style="158" customWidth="1"/>
    <col min="7689" max="7689" width="9.140625" style="158"/>
    <col min="7690" max="7690" width="6.140625" style="158" customWidth="1"/>
    <col min="7691" max="7939" width="9.140625" style="158"/>
    <col min="7940" max="7940" width="7.140625" style="158" customWidth="1"/>
    <col min="7941" max="7941" width="13.5703125" style="158" customWidth="1"/>
    <col min="7942" max="7942" width="38.28515625" style="158" customWidth="1"/>
    <col min="7943" max="7943" width="14.7109375" style="158" customWidth="1"/>
    <col min="7944" max="7944" width="9.42578125" style="158" customWidth="1"/>
    <col min="7945" max="7945" width="9.140625" style="158"/>
    <col min="7946" max="7946" width="6.140625" style="158" customWidth="1"/>
    <col min="7947" max="8195" width="9.140625" style="158"/>
    <col min="8196" max="8196" width="7.140625" style="158" customWidth="1"/>
    <col min="8197" max="8197" width="13.5703125" style="158" customWidth="1"/>
    <col min="8198" max="8198" width="38.28515625" style="158" customWidth="1"/>
    <col min="8199" max="8199" width="14.7109375" style="158" customWidth="1"/>
    <col min="8200" max="8200" width="9.42578125" style="158" customWidth="1"/>
    <col min="8201" max="8201" width="9.140625" style="158"/>
    <col min="8202" max="8202" width="6.140625" style="158" customWidth="1"/>
    <col min="8203" max="8451" width="9.140625" style="158"/>
    <col min="8452" max="8452" width="7.140625" style="158" customWidth="1"/>
    <col min="8453" max="8453" width="13.5703125" style="158" customWidth="1"/>
    <col min="8454" max="8454" width="38.28515625" style="158" customWidth="1"/>
    <col min="8455" max="8455" width="14.7109375" style="158" customWidth="1"/>
    <col min="8456" max="8456" width="9.42578125" style="158" customWidth="1"/>
    <col min="8457" max="8457" width="9.140625" style="158"/>
    <col min="8458" max="8458" width="6.140625" style="158" customWidth="1"/>
    <col min="8459" max="8707" width="9.140625" style="158"/>
    <col min="8708" max="8708" width="7.140625" style="158" customWidth="1"/>
    <col min="8709" max="8709" width="13.5703125" style="158" customWidth="1"/>
    <col min="8710" max="8710" width="38.28515625" style="158" customWidth="1"/>
    <col min="8711" max="8711" width="14.7109375" style="158" customWidth="1"/>
    <col min="8712" max="8712" width="9.42578125" style="158" customWidth="1"/>
    <col min="8713" max="8713" width="9.140625" style="158"/>
    <col min="8714" max="8714" width="6.140625" style="158" customWidth="1"/>
    <col min="8715" max="8963" width="9.140625" style="158"/>
    <col min="8964" max="8964" width="7.140625" style="158" customWidth="1"/>
    <col min="8965" max="8965" width="13.5703125" style="158" customWidth="1"/>
    <col min="8966" max="8966" width="38.28515625" style="158" customWidth="1"/>
    <col min="8967" max="8967" width="14.7109375" style="158" customWidth="1"/>
    <col min="8968" max="8968" width="9.42578125" style="158" customWidth="1"/>
    <col min="8969" max="8969" width="9.140625" style="158"/>
    <col min="8970" max="8970" width="6.140625" style="158" customWidth="1"/>
    <col min="8971" max="9219" width="9.140625" style="158"/>
    <col min="9220" max="9220" width="7.140625" style="158" customWidth="1"/>
    <col min="9221" max="9221" width="13.5703125" style="158" customWidth="1"/>
    <col min="9222" max="9222" width="38.28515625" style="158" customWidth="1"/>
    <col min="9223" max="9223" width="14.7109375" style="158" customWidth="1"/>
    <col min="9224" max="9224" width="9.42578125" style="158" customWidth="1"/>
    <col min="9225" max="9225" width="9.140625" style="158"/>
    <col min="9226" max="9226" width="6.140625" style="158" customWidth="1"/>
    <col min="9227" max="9475" width="9.140625" style="158"/>
    <col min="9476" max="9476" width="7.140625" style="158" customWidth="1"/>
    <col min="9477" max="9477" width="13.5703125" style="158" customWidth="1"/>
    <col min="9478" max="9478" width="38.28515625" style="158" customWidth="1"/>
    <col min="9479" max="9479" width="14.7109375" style="158" customWidth="1"/>
    <col min="9480" max="9480" width="9.42578125" style="158" customWidth="1"/>
    <col min="9481" max="9481" width="9.140625" style="158"/>
    <col min="9482" max="9482" width="6.140625" style="158" customWidth="1"/>
    <col min="9483" max="9731" width="9.140625" style="158"/>
    <col min="9732" max="9732" width="7.140625" style="158" customWidth="1"/>
    <col min="9733" max="9733" width="13.5703125" style="158" customWidth="1"/>
    <col min="9734" max="9734" width="38.28515625" style="158" customWidth="1"/>
    <col min="9735" max="9735" width="14.7109375" style="158" customWidth="1"/>
    <col min="9736" max="9736" width="9.42578125" style="158" customWidth="1"/>
    <col min="9737" max="9737" width="9.140625" style="158"/>
    <col min="9738" max="9738" width="6.140625" style="158" customWidth="1"/>
    <col min="9739" max="9987" width="9.140625" style="158"/>
    <col min="9988" max="9988" width="7.140625" style="158" customWidth="1"/>
    <col min="9989" max="9989" width="13.5703125" style="158" customWidth="1"/>
    <col min="9990" max="9990" width="38.28515625" style="158" customWidth="1"/>
    <col min="9991" max="9991" width="14.7109375" style="158" customWidth="1"/>
    <col min="9992" max="9992" width="9.42578125" style="158" customWidth="1"/>
    <col min="9993" max="9993" width="9.140625" style="158"/>
    <col min="9994" max="9994" width="6.140625" style="158" customWidth="1"/>
    <col min="9995" max="10243" width="9.140625" style="158"/>
    <col min="10244" max="10244" width="7.140625" style="158" customWidth="1"/>
    <col min="10245" max="10245" width="13.5703125" style="158" customWidth="1"/>
    <col min="10246" max="10246" width="38.28515625" style="158" customWidth="1"/>
    <col min="10247" max="10247" width="14.7109375" style="158" customWidth="1"/>
    <col min="10248" max="10248" width="9.42578125" style="158" customWidth="1"/>
    <col min="10249" max="10249" width="9.140625" style="158"/>
    <col min="10250" max="10250" width="6.140625" style="158" customWidth="1"/>
    <col min="10251" max="10499" width="9.140625" style="158"/>
    <col min="10500" max="10500" width="7.140625" style="158" customWidth="1"/>
    <col min="10501" max="10501" width="13.5703125" style="158" customWidth="1"/>
    <col min="10502" max="10502" width="38.28515625" style="158" customWidth="1"/>
    <col min="10503" max="10503" width="14.7109375" style="158" customWidth="1"/>
    <col min="10504" max="10504" width="9.42578125" style="158" customWidth="1"/>
    <col min="10505" max="10505" width="9.140625" style="158"/>
    <col min="10506" max="10506" width="6.140625" style="158" customWidth="1"/>
    <col min="10507" max="10755" width="9.140625" style="158"/>
    <col min="10756" max="10756" width="7.140625" style="158" customWidth="1"/>
    <col min="10757" max="10757" width="13.5703125" style="158" customWidth="1"/>
    <col min="10758" max="10758" width="38.28515625" style="158" customWidth="1"/>
    <col min="10759" max="10759" width="14.7109375" style="158" customWidth="1"/>
    <col min="10760" max="10760" width="9.42578125" style="158" customWidth="1"/>
    <col min="10761" max="10761" width="9.140625" style="158"/>
    <col min="10762" max="10762" width="6.140625" style="158" customWidth="1"/>
    <col min="10763" max="11011" width="9.140625" style="158"/>
    <col min="11012" max="11012" width="7.140625" style="158" customWidth="1"/>
    <col min="11013" max="11013" width="13.5703125" style="158" customWidth="1"/>
    <col min="11014" max="11014" width="38.28515625" style="158" customWidth="1"/>
    <col min="11015" max="11015" width="14.7109375" style="158" customWidth="1"/>
    <col min="11016" max="11016" width="9.42578125" style="158" customWidth="1"/>
    <col min="11017" max="11017" width="9.140625" style="158"/>
    <col min="11018" max="11018" width="6.140625" style="158" customWidth="1"/>
    <col min="11019" max="11267" width="9.140625" style="158"/>
    <col min="11268" max="11268" width="7.140625" style="158" customWidth="1"/>
    <col min="11269" max="11269" width="13.5703125" style="158" customWidth="1"/>
    <col min="11270" max="11270" width="38.28515625" style="158" customWidth="1"/>
    <col min="11271" max="11271" width="14.7109375" style="158" customWidth="1"/>
    <col min="11272" max="11272" width="9.42578125" style="158" customWidth="1"/>
    <col min="11273" max="11273" width="9.140625" style="158"/>
    <col min="11274" max="11274" width="6.140625" style="158" customWidth="1"/>
    <col min="11275" max="11523" width="9.140625" style="158"/>
    <col min="11524" max="11524" width="7.140625" style="158" customWidth="1"/>
    <col min="11525" max="11525" width="13.5703125" style="158" customWidth="1"/>
    <col min="11526" max="11526" width="38.28515625" style="158" customWidth="1"/>
    <col min="11527" max="11527" width="14.7109375" style="158" customWidth="1"/>
    <col min="11528" max="11528" width="9.42578125" style="158" customWidth="1"/>
    <col min="11529" max="11529" width="9.140625" style="158"/>
    <col min="11530" max="11530" width="6.140625" style="158" customWidth="1"/>
    <col min="11531" max="11779" width="9.140625" style="158"/>
    <col min="11780" max="11780" width="7.140625" style="158" customWidth="1"/>
    <col min="11781" max="11781" width="13.5703125" style="158" customWidth="1"/>
    <col min="11782" max="11782" width="38.28515625" style="158" customWidth="1"/>
    <col min="11783" max="11783" width="14.7109375" style="158" customWidth="1"/>
    <col min="11784" max="11784" width="9.42578125" style="158" customWidth="1"/>
    <col min="11785" max="11785" width="9.140625" style="158"/>
    <col min="11786" max="11786" width="6.140625" style="158" customWidth="1"/>
    <col min="11787" max="12035" width="9.140625" style="158"/>
    <col min="12036" max="12036" width="7.140625" style="158" customWidth="1"/>
    <col min="12037" max="12037" width="13.5703125" style="158" customWidth="1"/>
    <col min="12038" max="12038" width="38.28515625" style="158" customWidth="1"/>
    <col min="12039" max="12039" width="14.7109375" style="158" customWidth="1"/>
    <col min="12040" max="12040" width="9.42578125" style="158" customWidth="1"/>
    <col min="12041" max="12041" width="9.140625" style="158"/>
    <col min="12042" max="12042" width="6.140625" style="158" customWidth="1"/>
    <col min="12043" max="12291" width="9.140625" style="158"/>
    <col min="12292" max="12292" width="7.140625" style="158" customWidth="1"/>
    <col min="12293" max="12293" width="13.5703125" style="158" customWidth="1"/>
    <col min="12294" max="12294" width="38.28515625" style="158" customWidth="1"/>
    <col min="12295" max="12295" width="14.7109375" style="158" customWidth="1"/>
    <col min="12296" max="12296" width="9.42578125" style="158" customWidth="1"/>
    <col min="12297" max="12297" width="9.140625" style="158"/>
    <col min="12298" max="12298" width="6.140625" style="158" customWidth="1"/>
    <col min="12299" max="12547" width="9.140625" style="158"/>
    <col min="12548" max="12548" width="7.140625" style="158" customWidth="1"/>
    <col min="12549" max="12549" width="13.5703125" style="158" customWidth="1"/>
    <col min="12550" max="12550" width="38.28515625" style="158" customWidth="1"/>
    <col min="12551" max="12551" width="14.7109375" style="158" customWidth="1"/>
    <col min="12552" max="12552" width="9.42578125" style="158" customWidth="1"/>
    <col min="12553" max="12553" width="9.140625" style="158"/>
    <col min="12554" max="12554" width="6.140625" style="158" customWidth="1"/>
    <col min="12555" max="12803" width="9.140625" style="158"/>
    <col min="12804" max="12804" width="7.140625" style="158" customWidth="1"/>
    <col min="12805" max="12805" width="13.5703125" style="158" customWidth="1"/>
    <col min="12806" max="12806" width="38.28515625" style="158" customWidth="1"/>
    <col min="12807" max="12807" width="14.7109375" style="158" customWidth="1"/>
    <col min="12808" max="12808" width="9.42578125" style="158" customWidth="1"/>
    <col min="12809" max="12809" width="9.140625" style="158"/>
    <col min="12810" max="12810" width="6.140625" style="158" customWidth="1"/>
    <col min="12811" max="13059" width="9.140625" style="158"/>
    <col min="13060" max="13060" width="7.140625" style="158" customWidth="1"/>
    <col min="13061" max="13061" width="13.5703125" style="158" customWidth="1"/>
    <col min="13062" max="13062" width="38.28515625" style="158" customWidth="1"/>
    <col min="13063" max="13063" width="14.7109375" style="158" customWidth="1"/>
    <col min="13064" max="13064" width="9.42578125" style="158" customWidth="1"/>
    <col min="13065" max="13065" width="9.140625" style="158"/>
    <col min="13066" max="13066" width="6.140625" style="158" customWidth="1"/>
    <col min="13067" max="13315" width="9.140625" style="158"/>
    <col min="13316" max="13316" width="7.140625" style="158" customWidth="1"/>
    <col min="13317" max="13317" width="13.5703125" style="158" customWidth="1"/>
    <col min="13318" max="13318" width="38.28515625" style="158" customWidth="1"/>
    <col min="13319" max="13319" width="14.7109375" style="158" customWidth="1"/>
    <col min="13320" max="13320" width="9.42578125" style="158" customWidth="1"/>
    <col min="13321" max="13321" width="9.140625" style="158"/>
    <col min="13322" max="13322" width="6.140625" style="158" customWidth="1"/>
    <col min="13323" max="13571" width="9.140625" style="158"/>
    <col min="13572" max="13572" width="7.140625" style="158" customWidth="1"/>
    <col min="13573" max="13573" width="13.5703125" style="158" customWidth="1"/>
    <col min="13574" max="13574" width="38.28515625" style="158" customWidth="1"/>
    <col min="13575" max="13575" width="14.7109375" style="158" customWidth="1"/>
    <col min="13576" max="13576" width="9.42578125" style="158" customWidth="1"/>
    <col min="13577" max="13577" width="9.140625" style="158"/>
    <col min="13578" max="13578" width="6.140625" style="158" customWidth="1"/>
    <col min="13579" max="13827" width="9.140625" style="158"/>
    <col min="13828" max="13828" width="7.140625" style="158" customWidth="1"/>
    <col min="13829" max="13829" width="13.5703125" style="158" customWidth="1"/>
    <col min="13830" max="13830" width="38.28515625" style="158" customWidth="1"/>
    <col min="13831" max="13831" width="14.7109375" style="158" customWidth="1"/>
    <col min="13832" max="13832" width="9.42578125" style="158" customWidth="1"/>
    <col min="13833" max="13833" width="9.140625" style="158"/>
    <col min="13834" max="13834" width="6.140625" style="158" customWidth="1"/>
    <col min="13835" max="14083" width="9.140625" style="158"/>
    <col min="14084" max="14084" width="7.140625" style="158" customWidth="1"/>
    <col min="14085" max="14085" width="13.5703125" style="158" customWidth="1"/>
    <col min="14086" max="14086" width="38.28515625" style="158" customWidth="1"/>
    <col min="14087" max="14087" width="14.7109375" style="158" customWidth="1"/>
    <col min="14088" max="14088" width="9.42578125" style="158" customWidth="1"/>
    <col min="14089" max="14089" width="9.140625" style="158"/>
    <col min="14090" max="14090" width="6.140625" style="158" customWidth="1"/>
    <col min="14091" max="14339" width="9.140625" style="158"/>
    <col min="14340" max="14340" width="7.140625" style="158" customWidth="1"/>
    <col min="14341" max="14341" width="13.5703125" style="158" customWidth="1"/>
    <col min="14342" max="14342" width="38.28515625" style="158" customWidth="1"/>
    <col min="14343" max="14343" width="14.7109375" style="158" customWidth="1"/>
    <col min="14344" max="14344" width="9.42578125" style="158" customWidth="1"/>
    <col min="14345" max="14345" width="9.140625" style="158"/>
    <col min="14346" max="14346" width="6.140625" style="158" customWidth="1"/>
    <col min="14347" max="14595" width="9.140625" style="158"/>
    <col min="14596" max="14596" width="7.140625" style="158" customWidth="1"/>
    <col min="14597" max="14597" width="13.5703125" style="158" customWidth="1"/>
    <col min="14598" max="14598" width="38.28515625" style="158" customWidth="1"/>
    <col min="14599" max="14599" width="14.7109375" style="158" customWidth="1"/>
    <col min="14600" max="14600" width="9.42578125" style="158" customWidth="1"/>
    <col min="14601" max="14601" width="9.140625" style="158"/>
    <col min="14602" max="14602" width="6.140625" style="158" customWidth="1"/>
    <col min="14603" max="14851" width="9.140625" style="158"/>
    <col min="14852" max="14852" width="7.140625" style="158" customWidth="1"/>
    <col min="14853" max="14853" width="13.5703125" style="158" customWidth="1"/>
    <col min="14854" max="14854" width="38.28515625" style="158" customWidth="1"/>
    <col min="14855" max="14855" width="14.7109375" style="158" customWidth="1"/>
    <col min="14856" max="14856" width="9.42578125" style="158" customWidth="1"/>
    <col min="14857" max="14857" width="9.140625" style="158"/>
    <col min="14858" max="14858" width="6.140625" style="158" customWidth="1"/>
    <col min="14859" max="15107" width="9.140625" style="158"/>
    <col min="15108" max="15108" width="7.140625" style="158" customWidth="1"/>
    <col min="15109" max="15109" width="13.5703125" style="158" customWidth="1"/>
    <col min="15110" max="15110" width="38.28515625" style="158" customWidth="1"/>
    <col min="15111" max="15111" width="14.7109375" style="158" customWidth="1"/>
    <col min="15112" max="15112" width="9.42578125" style="158" customWidth="1"/>
    <col min="15113" max="15113" width="9.140625" style="158"/>
    <col min="15114" max="15114" width="6.140625" style="158" customWidth="1"/>
    <col min="15115" max="15363" width="9.140625" style="158"/>
    <col min="15364" max="15364" width="7.140625" style="158" customWidth="1"/>
    <col min="15365" max="15365" width="13.5703125" style="158" customWidth="1"/>
    <col min="15366" max="15366" width="38.28515625" style="158" customWidth="1"/>
    <col min="15367" max="15367" width="14.7109375" style="158" customWidth="1"/>
    <col min="15368" max="15368" width="9.42578125" style="158" customWidth="1"/>
    <col min="15369" max="15369" width="9.140625" style="158"/>
    <col min="15370" max="15370" width="6.140625" style="158" customWidth="1"/>
    <col min="15371" max="15619" width="9.140625" style="158"/>
    <col min="15620" max="15620" width="7.140625" style="158" customWidth="1"/>
    <col min="15621" max="15621" width="13.5703125" style="158" customWidth="1"/>
    <col min="15622" max="15622" width="38.28515625" style="158" customWidth="1"/>
    <col min="15623" max="15623" width="14.7109375" style="158" customWidth="1"/>
    <col min="15624" max="15624" width="9.42578125" style="158" customWidth="1"/>
    <col min="15625" max="15625" width="9.140625" style="158"/>
    <col min="15626" max="15626" width="6.140625" style="158" customWidth="1"/>
    <col min="15627" max="15875" width="9.140625" style="158"/>
    <col min="15876" max="15876" width="7.140625" style="158" customWidth="1"/>
    <col min="15877" max="15877" width="13.5703125" style="158" customWidth="1"/>
    <col min="15878" max="15878" width="38.28515625" style="158" customWidth="1"/>
    <col min="15879" max="15879" width="14.7109375" style="158" customWidth="1"/>
    <col min="15880" max="15880" width="9.42578125" style="158" customWidth="1"/>
    <col min="15881" max="15881" width="9.140625" style="158"/>
    <col min="15882" max="15882" width="6.140625" style="158" customWidth="1"/>
    <col min="15883" max="16131" width="9.140625" style="158"/>
    <col min="16132" max="16132" width="7.140625" style="158" customWidth="1"/>
    <col min="16133" max="16133" width="13.5703125" style="158" customWidth="1"/>
    <col min="16134" max="16134" width="38.28515625" style="158" customWidth="1"/>
    <col min="16135" max="16135" width="14.7109375" style="158" customWidth="1"/>
    <col min="16136" max="16136" width="9.42578125" style="158" customWidth="1"/>
    <col min="16137" max="16137" width="9.140625" style="158"/>
    <col min="16138" max="16138" width="6.140625" style="158" customWidth="1"/>
    <col min="16139" max="16384" width="9.140625" style="158"/>
  </cols>
  <sheetData>
    <row r="1" spans="1:9" ht="27" x14ac:dyDescent="0.4">
      <c r="A1" s="339" t="s">
        <v>397</v>
      </c>
      <c r="B1" s="339"/>
      <c r="C1" s="339"/>
      <c r="D1" s="339"/>
      <c r="E1" s="339"/>
      <c r="F1" s="339"/>
      <c r="G1" s="339"/>
      <c r="H1" s="339"/>
      <c r="I1" s="204"/>
    </row>
    <row r="2" spans="1:9" ht="18" x14ac:dyDescent="0.2">
      <c r="A2" s="336" t="s">
        <v>398</v>
      </c>
      <c r="B2" s="336"/>
      <c r="C2" s="336"/>
      <c r="D2" s="336"/>
      <c r="E2" s="336"/>
      <c r="F2" s="336"/>
      <c r="G2" s="336"/>
      <c r="H2" s="336"/>
    </row>
    <row r="3" spans="1:9" ht="15.75" x14ac:dyDescent="0.2">
      <c r="A3" s="210"/>
      <c r="B3" s="210"/>
      <c r="C3" s="210"/>
      <c r="D3" s="210"/>
      <c r="E3" s="210"/>
      <c r="F3" s="210"/>
      <c r="G3" s="153"/>
      <c r="H3" s="153"/>
    </row>
    <row r="4" spans="1:9" ht="15.75" x14ac:dyDescent="0.2">
      <c r="A4" s="347" t="s">
        <v>399</v>
      </c>
      <c r="B4" s="347"/>
      <c r="C4" s="347"/>
      <c r="D4" s="347"/>
      <c r="E4" s="347"/>
      <c r="F4" s="347"/>
      <c r="G4" s="347"/>
      <c r="H4" s="347"/>
    </row>
    <row r="5" spans="1:9" ht="13.5" thickBot="1" x14ac:dyDescent="0.25">
      <c r="H5" s="213" t="s">
        <v>343</v>
      </c>
    </row>
    <row r="6" spans="1:9" ht="30.75" thickBot="1" x14ac:dyDescent="0.25">
      <c r="A6" s="214" t="s">
        <v>389</v>
      </c>
      <c r="B6" s="215" t="s">
        <v>400</v>
      </c>
      <c r="C6" s="215" t="s">
        <v>401</v>
      </c>
      <c r="D6" s="215" t="s">
        <v>402</v>
      </c>
      <c r="E6" s="216" t="s">
        <v>403</v>
      </c>
      <c r="F6" s="216" t="s">
        <v>404</v>
      </c>
      <c r="G6" s="216" t="s">
        <v>405</v>
      </c>
      <c r="H6" s="217" t="s">
        <v>406</v>
      </c>
    </row>
    <row r="7" spans="1:9" x14ac:dyDescent="0.2">
      <c r="A7" s="218">
        <v>1</v>
      </c>
      <c r="B7" s="218"/>
      <c r="C7" s="218"/>
      <c r="D7" s="218"/>
      <c r="E7" s="218"/>
      <c r="F7" s="219"/>
      <c r="G7" s="220"/>
      <c r="H7" s="221">
        <f>F7*G7</f>
        <v>0</v>
      </c>
    </row>
    <row r="8" spans="1:9" x14ac:dyDescent="0.2">
      <c r="A8" s="222">
        <f t="shared" ref="A8:A16" si="0">A7+1</f>
        <v>2</v>
      </c>
      <c r="B8" s="222"/>
      <c r="C8" s="222"/>
      <c r="D8" s="222"/>
      <c r="E8" s="222"/>
      <c r="F8" s="223"/>
      <c r="G8" s="224"/>
      <c r="H8" s="221">
        <f t="shared" ref="H8:H16" si="1">F8*G8</f>
        <v>0</v>
      </c>
    </row>
    <row r="9" spans="1:9" x14ac:dyDescent="0.2">
      <c r="A9" s="222">
        <f t="shared" si="0"/>
        <v>3</v>
      </c>
      <c r="B9" s="222"/>
      <c r="C9" s="222"/>
      <c r="D9" s="222"/>
      <c r="E9" s="222"/>
      <c r="F9" s="223"/>
      <c r="G9" s="224"/>
      <c r="H9" s="221">
        <f t="shared" si="1"/>
        <v>0</v>
      </c>
    </row>
    <row r="10" spans="1:9" x14ac:dyDescent="0.2">
      <c r="A10" s="222">
        <f t="shared" si="0"/>
        <v>4</v>
      </c>
      <c r="B10" s="222"/>
      <c r="C10" s="222"/>
      <c r="D10" s="222"/>
      <c r="E10" s="222"/>
      <c r="F10" s="223"/>
      <c r="G10" s="224"/>
      <c r="H10" s="221">
        <f t="shared" si="1"/>
        <v>0</v>
      </c>
    </row>
    <row r="11" spans="1:9" x14ac:dyDescent="0.2">
      <c r="A11" s="222">
        <f t="shared" si="0"/>
        <v>5</v>
      </c>
      <c r="B11" s="222"/>
      <c r="C11" s="222"/>
      <c r="D11" s="222"/>
      <c r="E11" s="222"/>
      <c r="F11" s="223"/>
      <c r="G11" s="224"/>
      <c r="H11" s="221">
        <f t="shared" si="1"/>
        <v>0</v>
      </c>
    </row>
    <row r="12" spans="1:9" x14ac:dyDescent="0.2">
      <c r="A12" s="222">
        <f t="shared" si="0"/>
        <v>6</v>
      </c>
      <c r="B12" s="222"/>
      <c r="C12" s="222"/>
      <c r="D12" s="222"/>
      <c r="E12" s="222"/>
      <c r="F12" s="223"/>
      <c r="G12" s="224"/>
      <c r="H12" s="221">
        <f t="shared" si="1"/>
        <v>0</v>
      </c>
    </row>
    <row r="13" spans="1:9" x14ac:dyDescent="0.2">
      <c r="A13" s="222">
        <f t="shared" si="0"/>
        <v>7</v>
      </c>
      <c r="B13" s="222"/>
      <c r="C13" s="222"/>
      <c r="D13" s="222"/>
      <c r="E13" s="222"/>
      <c r="F13" s="223"/>
      <c r="G13" s="224"/>
      <c r="H13" s="221">
        <f t="shared" si="1"/>
        <v>0</v>
      </c>
    </row>
    <row r="14" spans="1:9" x14ac:dyDescent="0.2">
      <c r="A14" s="222">
        <f t="shared" si="0"/>
        <v>8</v>
      </c>
      <c r="B14" s="222"/>
      <c r="C14" s="222"/>
      <c r="D14" s="222"/>
      <c r="E14" s="222"/>
      <c r="F14" s="223"/>
      <c r="G14" s="224"/>
      <c r="H14" s="221">
        <f t="shared" si="1"/>
        <v>0</v>
      </c>
    </row>
    <row r="15" spans="1:9" x14ac:dyDescent="0.2">
      <c r="A15" s="222">
        <f t="shared" si="0"/>
        <v>9</v>
      </c>
      <c r="B15" s="222"/>
      <c r="C15" s="222"/>
      <c r="D15" s="222"/>
      <c r="E15" s="222"/>
      <c r="F15" s="223"/>
      <c r="G15" s="224"/>
      <c r="H15" s="221">
        <f t="shared" si="1"/>
        <v>0</v>
      </c>
    </row>
    <row r="16" spans="1:9" x14ac:dyDescent="0.2">
      <c r="A16" s="222">
        <f t="shared" si="0"/>
        <v>10</v>
      </c>
      <c r="B16" s="222"/>
      <c r="C16" s="222"/>
      <c r="D16" s="222"/>
      <c r="E16" s="222"/>
      <c r="F16" s="223"/>
      <c r="G16" s="224"/>
      <c r="H16" s="221">
        <f t="shared" si="1"/>
        <v>0</v>
      </c>
    </row>
    <row r="17" spans="1:8" ht="15" x14ac:dyDescent="0.2">
      <c r="A17" s="348" t="s">
        <v>407</v>
      </c>
      <c r="B17" s="348"/>
      <c r="C17" s="348"/>
      <c r="D17" s="348"/>
      <c r="E17" s="348"/>
      <c r="F17" s="348"/>
      <c r="G17" s="225"/>
      <c r="H17" s="226">
        <f>SUM(H7:H16)</f>
        <v>0</v>
      </c>
    </row>
    <row r="18" spans="1:8" ht="15" x14ac:dyDescent="0.2">
      <c r="A18" s="348" t="s">
        <v>408</v>
      </c>
      <c r="B18" s="348"/>
      <c r="C18" s="348"/>
      <c r="D18" s="348"/>
      <c r="E18" s="348"/>
      <c r="F18" s="348"/>
      <c r="G18" s="225"/>
      <c r="H18" s="226"/>
    </row>
    <row r="19" spans="1:8" ht="16.5" thickBot="1" x14ac:dyDescent="0.25">
      <c r="A19" s="346" t="s">
        <v>355</v>
      </c>
      <c r="B19" s="346"/>
      <c r="C19" s="346"/>
      <c r="D19" s="346"/>
      <c r="E19" s="346"/>
      <c r="F19" s="346"/>
      <c r="G19" s="227"/>
      <c r="H19" s="228">
        <f>H18+H17</f>
        <v>0</v>
      </c>
    </row>
    <row r="20" spans="1:8" ht="13.5" thickTop="1" x14ac:dyDescent="0.2">
      <c r="A20" s="229"/>
      <c r="B20" s="229"/>
      <c r="C20" s="229"/>
      <c r="D20" s="229"/>
      <c r="E20" s="229"/>
      <c r="F20" s="230"/>
      <c r="G20" s="229"/>
      <c r="H20" s="231"/>
    </row>
    <row r="21" spans="1:8" x14ac:dyDescent="0.2">
      <c r="A21" s="229"/>
      <c r="B21" s="229"/>
      <c r="C21" s="229"/>
      <c r="D21" s="229"/>
      <c r="E21" s="229"/>
      <c r="F21" s="230"/>
      <c r="G21" s="229"/>
      <c r="H21" s="231"/>
    </row>
    <row r="22" spans="1:8" x14ac:dyDescent="0.2">
      <c r="A22" s="229"/>
      <c r="B22" s="229"/>
      <c r="C22" s="229"/>
      <c r="D22" s="229"/>
      <c r="E22" s="229"/>
      <c r="F22" s="230"/>
      <c r="G22" s="229"/>
      <c r="H22" s="231"/>
    </row>
    <row r="23" spans="1:8" ht="15" x14ac:dyDescent="0.3">
      <c r="G23" s="202"/>
      <c r="H23" s="202"/>
    </row>
    <row r="24" spans="1:8" ht="15" x14ac:dyDescent="0.3">
      <c r="G24" s="202"/>
      <c r="H24" s="202"/>
    </row>
    <row r="25" spans="1:8" ht="15" x14ac:dyDescent="0.3">
      <c r="G25" s="202"/>
      <c r="H25" s="202"/>
    </row>
    <row r="26" spans="1:8" ht="15" x14ac:dyDescent="0.3">
      <c r="G26" s="202"/>
      <c r="H26" s="202"/>
    </row>
    <row r="42" spans="8:8" x14ac:dyDescent="0.2">
      <c r="H42" s="232" t="s">
        <v>409</v>
      </c>
    </row>
  </sheetData>
  <mergeCells count="6">
    <mergeCell ref="A19:F19"/>
    <mergeCell ref="A1:H1"/>
    <mergeCell ref="A2:H2"/>
    <mergeCell ref="A4:H4"/>
    <mergeCell ref="A17:F17"/>
    <mergeCell ref="A18:F18"/>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rowBreaks count="1" manualBreakCount="1">
    <brk id="2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5"/>
  <sheetViews>
    <sheetView view="pageBreakPreview" topLeftCell="A8" zoomScaleSheetLayoutView="100" workbookViewId="0">
      <selection activeCell="L13" sqref="L13"/>
    </sheetView>
  </sheetViews>
  <sheetFormatPr defaultRowHeight="12.75" x14ac:dyDescent="0.2"/>
  <cols>
    <col min="1" max="1" width="7.7109375" style="211" customWidth="1"/>
    <col min="2" max="2" width="9.140625" style="211" customWidth="1"/>
    <col min="3" max="3" width="17.140625" style="211" customWidth="1"/>
    <col min="4" max="4" width="21.140625" style="211" customWidth="1"/>
    <col min="5" max="5" width="9.42578125" style="211" customWidth="1"/>
    <col min="6" max="6" width="25" style="212" customWidth="1"/>
    <col min="7" max="8" width="12.28515625" style="211" customWidth="1"/>
    <col min="9" max="9" width="13" style="232" customWidth="1"/>
    <col min="10" max="10" width="9.140625" style="158"/>
    <col min="11" max="11" width="6.140625" style="158" customWidth="1"/>
    <col min="12" max="260" width="9.140625" style="158"/>
    <col min="261" max="261" width="7.140625" style="158" customWidth="1"/>
    <col min="262" max="262" width="13.5703125" style="158" customWidth="1"/>
    <col min="263" max="263" width="38.28515625" style="158" customWidth="1"/>
    <col min="264" max="264" width="14.7109375" style="158" customWidth="1"/>
    <col min="265" max="265" width="9.42578125" style="158" customWidth="1"/>
    <col min="266" max="266" width="9.140625" style="158"/>
    <col min="267" max="267" width="6.140625" style="158" customWidth="1"/>
    <col min="268" max="516" width="9.140625" style="158"/>
    <col min="517" max="517" width="7.140625" style="158" customWidth="1"/>
    <col min="518" max="518" width="13.5703125" style="158" customWidth="1"/>
    <col min="519" max="519" width="38.28515625" style="158" customWidth="1"/>
    <col min="520" max="520" width="14.7109375" style="158" customWidth="1"/>
    <col min="521" max="521" width="9.42578125" style="158" customWidth="1"/>
    <col min="522" max="522" width="9.140625" style="158"/>
    <col min="523" max="523" width="6.140625" style="158" customWidth="1"/>
    <col min="524" max="772" width="9.140625" style="158"/>
    <col min="773" max="773" width="7.140625" style="158" customWidth="1"/>
    <col min="774" max="774" width="13.5703125" style="158" customWidth="1"/>
    <col min="775" max="775" width="38.28515625" style="158" customWidth="1"/>
    <col min="776" max="776" width="14.7109375" style="158" customWidth="1"/>
    <col min="777" max="777" width="9.42578125" style="158" customWidth="1"/>
    <col min="778" max="778" width="9.140625" style="158"/>
    <col min="779" max="779" width="6.140625" style="158" customWidth="1"/>
    <col min="780" max="1028" width="9.140625" style="158"/>
    <col min="1029" max="1029" width="7.140625" style="158" customWidth="1"/>
    <col min="1030" max="1030" width="13.5703125" style="158" customWidth="1"/>
    <col min="1031" max="1031" width="38.28515625" style="158" customWidth="1"/>
    <col min="1032" max="1032" width="14.7109375" style="158" customWidth="1"/>
    <col min="1033" max="1033" width="9.42578125" style="158" customWidth="1"/>
    <col min="1034" max="1034" width="9.140625" style="158"/>
    <col min="1035" max="1035" width="6.140625" style="158" customWidth="1"/>
    <col min="1036" max="1284" width="9.140625" style="158"/>
    <col min="1285" max="1285" width="7.140625" style="158" customWidth="1"/>
    <col min="1286" max="1286" width="13.5703125" style="158" customWidth="1"/>
    <col min="1287" max="1287" width="38.28515625" style="158" customWidth="1"/>
    <col min="1288" max="1288" width="14.7109375" style="158" customWidth="1"/>
    <col min="1289" max="1289" width="9.42578125" style="158" customWidth="1"/>
    <col min="1290" max="1290" width="9.140625" style="158"/>
    <col min="1291" max="1291" width="6.140625" style="158" customWidth="1"/>
    <col min="1292" max="1540" width="9.140625" style="158"/>
    <col min="1541" max="1541" width="7.140625" style="158" customWidth="1"/>
    <col min="1542" max="1542" width="13.5703125" style="158" customWidth="1"/>
    <col min="1543" max="1543" width="38.28515625" style="158" customWidth="1"/>
    <col min="1544" max="1544" width="14.7109375" style="158" customWidth="1"/>
    <col min="1545" max="1545" width="9.42578125" style="158" customWidth="1"/>
    <col min="1546" max="1546" width="9.140625" style="158"/>
    <col min="1547" max="1547" width="6.140625" style="158" customWidth="1"/>
    <col min="1548" max="1796" width="9.140625" style="158"/>
    <col min="1797" max="1797" width="7.140625" style="158" customWidth="1"/>
    <col min="1798" max="1798" width="13.5703125" style="158" customWidth="1"/>
    <col min="1799" max="1799" width="38.28515625" style="158" customWidth="1"/>
    <col min="1800" max="1800" width="14.7109375" style="158" customWidth="1"/>
    <col min="1801" max="1801" width="9.42578125" style="158" customWidth="1"/>
    <col min="1802" max="1802" width="9.140625" style="158"/>
    <col min="1803" max="1803" width="6.140625" style="158" customWidth="1"/>
    <col min="1804" max="2052" width="9.140625" style="158"/>
    <col min="2053" max="2053" width="7.140625" style="158" customWidth="1"/>
    <col min="2054" max="2054" width="13.5703125" style="158" customWidth="1"/>
    <col min="2055" max="2055" width="38.28515625" style="158" customWidth="1"/>
    <col min="2056" max="2056" width="14.7109375" style="158" customWidth="1"/>
    <col min="2057" max="2057" width="9.42578125" style="158" customWidth="1"/>
    <col min="2058" max="2058" width="9.140625" style="158"/>
    <col min="2059" max="2059" width="6.140625" style="158" customWidth="1"/>
    <col min="2060" max="2308" width="9.140625" style="158"/>
    <col min="2309" max="2309" width="7.140625" style="158" customWidth="1"/>
    <col min="2310" max="2310" width="13.5703125" style="158" customWidth="1"/>
    <col min="2311" max="2311" width="38.28515625" style="158" customWidth="1"/>
    <col min="2312" max="2312" width="14.7109375" style="158" customWidth="1"/>
    <col min="2313" max="2313" width="9.42578125" style="158" customWidth="1"/>
    <col min="2314" max="2314" width="9.140625" style="158"/>
    <col min="2315" max="2315" width="6.140625" style="158" customWidth="1"/>
    <col min="2316" max="2564" width="9.140625" style="158"/>
    <col min="2565" max="2565" width="7.140625" style="158" customWidth="1"/>
    <col min="2566" max="2566" width="13.5703125" style="158" customWidth="1"/>
    <col min="2567" max="2567" width="38.28515625" style="158" customWidth="1"/>
    <col min="2568" max="2568" width="14.7109375" style="158" customWidth="1"/>
    <col min="2569" max="2569" width="9.42578125" style="158" customWidth="1"/>
    <col min="2570" max="2570" width="9.140625" style="158"/>
    <col min="2571" max="2571" width="6.140625" style="158" customWidth="1"/>
    <col min="2572" max="2820" width="9.140625" style="158"/>
    <col min="2821" max="2821" width="7.140625" style="158" customWidth="1"/>
    <col min="2822" max="2822" width="13.5703125" style="158" customWidth="1"/>
    <col min="2823" max="2823" width="38.28515625" style="158" customWidth="1"/>
    <col min="2824" max="2824" width="14.7109375" style="158" customWidth="1"/>
    <col min="2825" max="2825" width="9.42578125" style="158" customWidth="1"/>
    <col min="2826" max="2826" width="9.140625" style="158"/>
    <col min="2827" max="2827" width="6.140625" style="158" customWidth="1"/>
    <col min="2828" max="3076" width="9.140625" style="158"/>
    <col min="3077" max="3077" width="7.140625" style="158" customWidth="1"/>
    <col min="3078" max="3078" width="13.5703125" style="158" customWidth="1"/>
    <col min="3079" max="3079" width="38.28515625" style="158" customWidth="1"/>
    <col min="3080" max="3080" width="14.7109375" style="158" customWidth="1"/>
    <col min="3081" max="3081" width="9.42578125" style="158" customWidth="1"/>
    <col min="3082" max="3082" width="9.140625" style="158"/>
    <col min="3083" max="3083" width="6.140625" style="158" customWidth="1"/>
    <col min="3084" max="3332" width="9.140625" style="158"/>
    <col min="3333" max="3333" width="7.140625" style="158" customWidth="1"/>
    <col min="3334" max="3334" width="13.5703125" style="158" customWidth="1"/>
    <col min="3335" max="3335" width="38.28515625" style="158" customWidth="1"/>
    <col min="3336" max="3336" width="14.7109375" style="158" customWidth="1"/>
    <col min="3337" max="3337" width="9.42578125" style="158" customWidth="1"/>
    <col min="3338" max="3338" width="9.140625" style="158"/>
    <col min="3339" max="3339" width="6.140625" style="158" customWidth="1"/>
    <col min="3340" max="3588" width="9.140625" style="158"/>
    <col min="3589" max="3589" width="7.140625" style="158" customWidth="1"/>
    <col min="3590" max="3590" width="13.5703125" style="158" customWidth="1"/>
    <col min="3591" max="3591" width="38.28515625" style="158" customWidth="1"/>
    <col min="3592" max="3592" width="14.7109375" style="158" customWidth="1"/>
    <col min="3593" max="3593" width="9.42578125" style="158" customWidth="1"/>
    <col min="3594" max="3594" width="9.140625" style="158"/>
    <col min="3595" max="3595" width="6.140625" style="158" customWidth="1"/>
    <col min="3596" max="3844" width="9.140625" style="158"/>
    <col min="3845" max="3845" width="7.140625" style="158" customWidth="1"/>
    <col min="3846" max="3846" width="13.5703125" style="158" customWidth="1"/>
    <col min="3847" max="3847" width="38.28515625" style="158" customWidth="1"/>
    <col min="3848" max="3848" width="14.7109375" style="158" customWidth="1"/>
    <col min="3849" max="3849" width="9.42578125" style="158" customWidth="1"/>
    <col min="3850" max="3850" width="9.140625" style="158"/>
    <col min="3851" max="3851" width="6.140625" style="158" customWidth="1"/>
    <col min="3852" max="4100" width="9.140625" style="158"/>
    <col min="4101" max="4101" width="7.140625" style="158" customWidth="1"/>
    <col min="4102" max="4102" width="13.5703125" style="158" customWidth="1"/>
    <col min="4103" max="4103" width="38.28515625" style="158" customWidth="1"/>
    <col min="4104" max="4104" width="14.7109375" style="158" customWidth="1"/>
    <col min="4105" max="4105" width="9.42578125" style="158" customWidth="1"/>
    <col min="4106" max="4106" width="9.140625" style="158"/>
    <col min="4107" max="4107" width="6.140625" style="158" customWidth="1"/>
    <col min="4108" max="4356" width="9.140625" style="158"/>
    <col min="4357" max="4357" width="7.140625" style="158" customWidth="1"/>
    <col min="4358" max="4358" width="13.5703125" style="158" customWidth="1"/>
    <col min="4359" max="4359" width="38.28515625" style="158" customWidth="1"/>
    <col min="4360" max="4360" width="14.7109375" style="158" customWidth="1"/>
    <col min="4361" max="4361" width="9.42578125" style="158" customWidth="1"/>
    <col min="4362" max="4362" width="9.140625" style="158"/>
    <col min="4363" max="4363" width="6.140625" style="158" customWidth="1"/>
    <col min="4364" max="4612" width="9.140625" style="158"/>
    <col min="4613" max="4613" width="7.140625" style="158" customWidth="1"/>
    <col min="4614" max="4614" width="13.5703125" style="158" customWidth="1"/>
    <col min="4615" max="4615" width="38.28515625" style="158" customWidth="1"/>
    <col min="4616" max="4616" width="14.7109375" style="158" customWidth="1"/>
    <col min="4617" max="4617" width="9.42578125" style="158" customWidth="1"/>
    <col min="4618" max="4618" width="9.140625" style="158"/>
    <col min="4619" max="4619" width="6.140625" style="158" customWidth="1"/>
    <col min="4620" max="4868" width="9.140625" style="158"/>
    <col min="4869" max="4869" width="7.140625" style="158" customWidth="1"/>
    <col min="4870" max="4870" width="13.5703125" style="158" customWidth="1"/>
    <col min="4871" max="4871" width="38.28515625" style="158" customWidth="1"/>
    <col min="4872" max="4872" width="14.7109375" style="158" customWidth="1"/>
    <col min="4873" max="4873" width="9.42578125" style="158" customWidth="1"/>
    <col min="4874" max="4874" width="9.140625" style="158"/>
    <col min="4875" max="4875" width="6.140625" style="158" customWidth="1"/>
    <col min="4876" max="5124" width="9.140625" style="158"/>
    <col min="5125" max="5125" width="7.140625" style="158" customWidth="1"/>
    <col min="5126" max="5126" width="13.5703125" style="158" customWidth="1"/>
    <col min="5127" max="5127" width="38.28515625" style="158" customWidth="1"/>
    <col min="5128" max="5128" width="14.7109375" style="158" customWidth="1"/>
    <col min="5129" max="5129" width="9.42578125" style="158" customWidth="1"/>
    <col min="5130" max="5130" width="9.140625" style="158"/>
    <col min="5131" max="5131" width="6.140625" style="158" customWidth="1"/>
    <col min="5132" max="5380" width="9.140625" style="158"/>
    <col min="5381" max="5381" width="7.140625" style="158" customWidth="1"/>
    <col min="5382" max="5382" width="13.5703125" style="158" customWidth="1"/>
    <col min="5383" max="5383" width="38.28515625" style="158" customWidth="1"/>
    <col min="5384" max="5384" width="14.7109375" style="158" customWidth="1"/>
    <col min="5385" max="5385" width="9.42578125" style="158" customWidth="1"/>
    <col min="5386" max="5386" width="9.140625" style="158"/>
    <col min="5387" max="5387" width="6.140625" style="158" customWidth="1"/>
    <col min="5388" max="5636" width="9.140625" style="158"/>
    <col min="5637" max="5637" width="7.140625" style="158" customWidth="1"/>
    <col min="5638" max="5638" width="13.5703125" style="158" customWidth="1"/>
    <col min="5639" max="5639" width="38.28515625" style="158" customWidth="1"/>
    <col min="5640" max="5640" width="14.7109375" style="158" customWidth="1"/>
    <col min="5641" max="5641" width="9.42578125" style="158" customWidth="1"/>
    <col min="5642" max="5642" width="9.140625" style="158"/>
    <col min="5643" max="5643" width="6.140625" style="158" customWidth="1"/>
    <col min="5644" max="5892" width="9.140625" style="158"/>
    <col min="5893" max="5893" width="7.140625" style="158" customWidth="1"/>
    <col min="5894" max="5894" width="13.5703125" style="158" customWidth="1"/>
    <col min="5895" max="5895" width="38.28515625" style="158" customWidth="1"/>
    <col min="5896" max="5896" width="14.7109375" style="158" customWidth="1"/>
    <col min="5897" max="5897" width="9.42578125" style="158" customWidth="1"/>
    <col min="5898" max="5898" width="9.140625" style="158"/>
    <col min="5899" max="5899" width="6.140625" style="158" customWidth="1"/>
    <col min="5900" max="6148" width="9.140625" style="158"/>
    <col min="6149" max="6149" width="7.140625" style="158" customWidth="1"/>
    <col min="6150" max="6150" width="13.5703125" style="158" customWidth="1"/>
    <col min="6151" max="6151" width="38.28515625" style="158" customWidth="1"/>
    <col min="6152" max="6152" width="14.7109375" style="158" customWidth="1"/>
    <col min="6153" max="6153" width="9.42578125" style="158" customWidth="1"/>
    <col min="6154" max="6154" width="9.140625" style="158"/>
    <col min="6155" max="6155" width="6.140625" style="158" customWidth="1"/>
    <col min="6156" max="6404" width="9.140625" style="158"/>
    <col min="6405" max="6405" width="7.140625" style="158" customWidth="1"/>
    <col min="6406" max="6406" width="13.5703125" style="158" customWidth="1"/>
    <col min="6407" max="6407" width="38.28515625" style="158" customWidth="1"/>
    <col min="6408" max="6408" width="14.7109375" style="158" customWidth="1"/>
    <col min="6409" max="6409" width="9.42578125" style="158" customWidth="1"/>
    <col min="6410" max="6410" width="9.140625" style="158"/>
    <col min="6411" max="6411" width="6.140625" style="158" customWidth="1"/>
    <col min="6412" max="6660" width="9.140625" style="158"/>
    <col min="6661" max="6661" width="7.140625" style="158" customWidth="1"/>
    <col min="6662" max="6662" width="13.5703125" style="158" customWidth="1"/>
    <col min="6663" max="6663" width="38.28515625" style="158" customWidth="1"/>
    <col min="6664" max="6664" width="14.7109375" style="158" customWidth="1"/>
    <col min="6665" max="6665" width="9.42578125" style="158" customWidth="1"/>
    <col min="6666" max="6666" width="9.140625" style="158"/>
    <col min="6667" max="6667" width="6.140625" style="158" customWidth="1"/>
    <col min="6668" max="6916" width="9.140625" style="158"/>
    <col min="6917" max="6917" width="7.140625" style="158" customWidth="1"/>
    <col min="6918" max="6918" width="13.5703125" style="158" customWidth="1"/>
    <col min="6919" max="6919" width="38.28515625" style="158" customWidth="1"/>
    <col min="6920" max="6920" width="14.7109375" style="158" customWidth="1"/>
    <col min="6921" max="6921" width="9.42578125" style="158" customWidth="1"/>
    <col min="6922" max="6922" width="9.140625" style="158"/>
    <col min="6923" max="6923" width="6.140625" style="158" customWidth="1"/>
    <col min="6924" max="7172" width="9.140625" style="158"/>
    <col min="7173" max="7173" width="7.140625" style="158" customWidth="1"/>
    <col min="7174" max="7174" width="13.5703125" style="158" customWidth="1"/>
    <col min="7175" max="7175" width="38.28515625" style="158" customWidth="1"/>
    <col min="7176" max="7176" width="14.7109375" style="158" customWidth="1"/>
    <col min="7177" max="7177" width="9.42578125" style="158" customWidth="1"/>
    <col min="7178" max="7178" width="9.140625" style="158"/>
    <col min="7179" max="7179" width="6.140625" style="158" customWidth="1"/>
    <col min="7180" max="7428" width="9.140625" style="158"/>
    <col min="7429" max="7429" width="7.140625" style="158" customWidth="1"/>
    <col min="7430" max="7430" width="13.5703125" style="158" customWidth="1"/>
    <col min="7431" max="7431" width="38.28515625" style="158" customWidth="1"/>
    <col min="7432" max="7432" width="14.7109375" style="158" customWidth="1"/>
    <col min="7433" max="7433" width="9.42578125" style="158" customWidth="1"/>
    <col min="7434" max="7434" width="9.140625" style="158"/>
    <col min="7435" max="7435" width="6.140625" style="158" customWidth="1"/>
    <col min="7436" max="7684" width="9.140625" style="158"/>
    <col min="7685" max="7685" width="7.140625" style="158" customWidth="1"/>
    <col min="7686" max="7686" width="13.5703125" style="158" customWidth="1"/>
    <col min="7687" max="7687" width="38.28515625" style="158" customWidth="1"/>
    <col min="7688" max="7688" width="14.7109375" style="158" customWidth="1"/>
    <col min="7689" max="7689" width="9.42578125" style="158" customWidth="1"/>
    <col min="7690" max="7690" width="9.140625" style="158"/>
    <col min="7691" max="7691" width="6.140625" style="158" customWidth="1"/>
    <col min="7692" max="7940" width="9.140625" style="158"/>
    <col min="7941" max="7941" width="7.140625" style="158" customWidth="1"/>
    <col min="7942" max="7942" width="13.5703125" style="158" customWidth="1"/>
    <col min="7943" max="7943" width="38.28515625" style="158" customWidth="1"/>
    <col min="7944" max="7944" width="14.7109375" style="158" customWidth="1"/>
    <col min="7945" max="7945" width="9.42578125" style="158" customWidth="1"/>
    <col min="7946" max="7946" width="9.140625" style="158"/>
    <col min="7947" max="7947" width="6.140625" style="158" customWidth="1"/>
    <col min="7948" max="8196" width="9.140625" style="158"/>
    <col min="8197" max="8197" width="7.140625" style="158" customWidth="1"/>
    <col min="8198" max="8198" width="13.5703125" style="158" customWidth="1"/>
    <col min="8199" max="8199" width="38.28515625" style="158" customWidth="1"/>
    <col min="8200" max="8200" width="14.7109375" style="158" customWidth="1"/>
    <col min="8201" max="8201" width="9.42578125" style="158" customWidth="1"/>
    <col min="8202" max="8202" width="9.140625" style="158"/>
    <col min="8203" max="8203" width="6.140625" style="158" customWidth="1"/>
    <col min="8204" max="8452" width="9.140625" style="158"/>
    <col min="8453" max="8453" width="7.140625" style="158" customWidth="1"/>
    <col min="8454" max="8454" width="13.5703125" style="158" customWidth="1"/>
    <col min="8455" max="8455" width="38.28515625" style="158" customWidth="1"/>
    <col min="8456" max="8456" width="14.7109375" style="158" customWidth="1"/>
    <col min="8457" max="8457" width="9.42578125" style="158" customWidth="1"/>
    <col min="8458" max="8458" width="9.140625" style="158"/>
    <col min="8459" max="8459" width="6.140625" style="158" customWidth="1"/>
    <col min="8460" max="8708" width="9.140625" style="158"/>
    <col min="8709" max="8709" width="7.140625" style="158" customWidth="1"/>
    <col min="8710" max="8710" width="13.5703125" style="158" customWidth="1"/>
    <col min="8711" max="8711" width="38.28515625" style="158" customWidth="1"/>
    <col min="8712" max="8712" width="14.7109375" style="158" customWidth="1"/>
    <col min="8713" max="8713" width="9.42578125" style="158" customWidth="1"/>
    <col min="8714" max="8714" width="9.140625" style="158"/>
    <col min="8715" max="8715" width="6.140625" style="158" customWidth="1"/>
    <col min="8716" max="8964" width="9.140625" style="158"/>
    <col min="8965" max="8965" width="7.140625" style="158" customWidth="1"/>
    <col min="8966" max="8966" width="13.5703125" style="158" customWidth="1"/>
    <col min="8967" max="8967" width="38.28515625" style="158" customWidth="1"/>
    <col min="8968" max="8968" width="14.7109375" style="158" customWidth="1"/>
    <col min="8969" max="8969" width="9.42578125" style="158" customWidth="1"/>
    <col min="8970" max="8970" width="9.140625" style="158"/>
    <col min="8971" max="8971" width="6.140625" style="158" customWidth="1"/>
    <col min="8972" max="9220" width="9.140625" style="158"/>
    <col min="9221" max="9221" width="7.140625" style="158" customWidth="1"/>
    <col min="9222" max="9222" width="13.5703125" style="158" customWidth="1"/>
    <col min="9223" max="9223" width="38.28515625" style="158" customWidth="1"/>
    <col min="9224" max="9224" width="14.7109375" style="158" customWidth="1"/>
    <col min="9225" max="9225" width="9.42578125" style="158" customWidth="1"/>
    <col min="9226" max="9226" width="9.140625" style="158"/>
    <col min="9227" max="9227" width="6.140625" style="158" customWidth="1"/>
    <col min="9228" max="9476" width="9.140625" style="158"/>
    <col min="9477" max="9477" width="7.140625" style="158" customWidth="1"/>
    <col min="9478" max="9478" width="13.5703125" style="158" customWidth="1"/>
    <col min="9479" max="9479" width="38.28515625" style="158" customWidth="1"/>
    <col min="9480" max="9480" width="14.7109375" style="158" customWidth="1"/>
    <col min="9481" max="9481" width="9.42578125" style="158" customWidth="1"/>
    <col min="9482" max="9482" width="9.140625" style="158"/>
    <col min="9483" max="9483" width="6.140625" style="158" customWidth="1"/>
    <col min="9484" max="9732" width="9.140625" style="158"/>
    <col min="9733" max="9733" width="7.140625" style="158" customWidth="1"/>
    <col min="9734" max="9734" width="13.5703125" style="158" customWidth="1"/>
    <col min="9735" max="9735" width="38.28515625" style="158" customWidth="1"/>
    <col min="9736" max="9736" width="14.7109375" style="158" customWidth="1"/>
    <col min="9737" max="9737" width="9.42578125" style="158" customWidth="1"/>
    <col min="9738" max="9738" width="9.140625" style="158"/>
    <col min="9739" max="9739" width="6.140625" style="158" customWidth="1"/>
    <col min="9740" max="9988" width="9.140625" style="158"/>
    <col min="9989" max="9989" width="7.140625" style="158" customWidth="1"/>
    <col min="9990" max="9990" width="13.5703125" style="158" customWidth="1"/>
    <col min="9991" max="9991" width="38.28515625" style="158" customWidth="1"/>
    <col min="9992" max="9992" width="14.7109375" style="158" customWidth="1"/>
    <col min="9993" max="9993" width="9.42578125" style="158" customWidth="1"/>
    <col min="9994" max="9994" width="9.140625" style="158"/>
    <col min="9995" max="9995" width="6.140625" style="158" customWidth="1"/>
    <col min="9996" max="10244" width="9.140625" style="158"/>
    <col min="10245" max="10245" width="7.140625" style="158" customWidth="1"/>
    <col min="10246" max="10246" width="13.5703125" style="158" customWidth="1"/>
    <col min="10247" max="10247" width="38.28515625" style="158" customWidth="1"/>
    <col min="10248" max="10248" width="14.7109375" style="158" customWidth="1"/>
    <col min="10249" max="10249" width="9.42578125" style="158" customWidth="1"/>
    <col min="10250" max="10250" width="9.140625" style="158"/>
    <col min="10251" max="10251" width="6.140625" style="158" customWidth="1"/>
    <col min="10252" max="10500" width="9.140625" style="158"/>
    <col min="10501" max="10501" width="7.140625" style="158" customWidth="1"/>
    <col min="10502" max="10502" width="13.5703125" style="158" customWidth="1"/>
    <col min="10503" max="10503" width="38.28515625" style="158" customWidth="1"/>
    <col min="10504" max="10504" width="14.7109375" style="158" customWidth="1"/>
    <col min="10505" max="10505" width="9.42578125" style="158" customWidth="1"/>
    <col min="10506" max="10506" width="9.140625" style="158"/>
    <col min="10507" max="10507" width="6.140625" style="158" customWidth="1"/>
    <col min="10508" max="10756" width="9.140625" style="158"/>
    <col min="10757" max="10757" width="7.140625" style="158" customWidth="1"/>
    <col min="10758" max="10758" width="13.5703125" style="158" customWidth="1"/>
    <col min="10759" max="10759" width="38.28515625" style="158" customWidth="1"/>
    <col min="10760" max="10760" width="14.7109375" style="158" customWidth="1"/>
    <col min="10761" max="10761" width="9.42578125" style="158" customWidth="1"/>
    <col min="10762" max="10762" width="9.140625" style="158"/>
    <col min="10763" max="10763" width="6.140625" style="158" customWidth="1"/>
    <col min="10764" max="11012" width="9.140625" style="158"/>
    <col min="11013" max="11013" width="7.140625" style="158" customWidth="1"/>
    <col min="11014" max="11014" width="13.5703125" style="158" customWidth="1"/>
    <col min="11015" max="11015" width="38.28515625" style="158" customWidth="1"/>
    <col min="11016" max="11016" width="14.7109375" style="158" customWidth="1"/>
    <col min="11017" max="11017" width="9.42578125" style="158" customWidth="1"/>
    <col min="11018" max="11018" width="9.140625" style="158"/>
    <col min="11019" max="11019" width="6.140625" style="158" customWidth="1"/>
    <col min="11020" max="11268" width="9.140625" style="158"/>
    <col min="11269" max="11269" width="7.140625" style="158" customWidth="1"/>
    <col min="11270" max="11270" width="13.5703125" style="158" customWidth="1"/>
    <col min="11271" max="11271" width="38.28515625" style="158" customWidth="1"/>
    <col min="11272" max="11272" width="14.7109375" style="158" customWidth="1"/>
    <col min="11273" max="11273" width="9.42578125" style="158" customWidth="1"/>
    <col min="11274" max="11274" width="9.140625" style="158"/>
    <col min="11275" max="11275" width="6.140625" style="158" customWidth="1"/>
    <col min="11276" max="11524" width="9.140625" style="158"/>
    <col min="11525" max="11525" width="7.140625" style="158" customWidth="1"/>
    <col min="11526" max="11526" width="13.5703125" style="158" customWidth="1"/>
    <col min="11527" max="11527" width="38.28515625" style="158" customWidth="1"/>
    <col min="11528" max="11528" width="14.7109375" style="158" customWidth="1"/>
    <col min="11529" max="11529" width="9.42578125" style="158" customWidth="1"/>
    <col min="11530" max="11530" width="9.140625" style="158"/>
    <col min="11531" max="11531" width="6.140625" style="158" customWidth="1"/>
    <col min="11532" max="11780" width="9.140625" style="158"/>
    <col min="11781" max="11781" width="7.140625" style="158" customWidth="1"/>
    <col min="11782" max="11782" width="13.5703125" style="158" customWidth="1"/>
    <col min="11783" max="11783" width="38.28515625" style="158" customWidth="1"/>
    <col min="11784" max="11784" width="14.7109375" style="158" customWidth="1"/>
    <col min="11785" max="11785" width="9.42578125" style="158" customWidth="1"/>
    <col min="11786" max="11786" width="9.140625" style="158"/>
    <col min="11787" max="11787" width="6.140625" style="158" customWidth="1"/>
    <col min="11788" max="12036" width="9.140625" style="158"/>
    <col min="12037" max="12037" width="7.140625" style="158" customWidth="1"/>
    <col min="12038" max="12038" width="13.5703125" style="158" customWidth="1"/>
    <col min="12039" max="12039" width="38.28515625" style="158" customWidth="1"/>
    <col min="12040" max="12040" width="14.7109375" style="158" customWidth="1"/>
    <col min="12041" max="12041" width="9.42578125" style="158" customWidth="1"/>
    <col min="12042" max="12042" width="9.140625" style="158"/>
    <col min="12043" max="12043" width="6.140625" style="158" customWidth="1"/>
    <col min="12044" max="12292" width="9.140625" style="158"/>
    <col min="12293" max="12293" width="7.140625" style="158" customWidth="1"/>
    <col min="12294" max="12294" width="13.5703125" style="158" customWidth="1"/>
    <col min="12295" max="12295" width="38.28515625" style="158" customWidth="1"/>
    <col min="12296" max="12296" width="14.7109375" style="158" customWidth="1"/>
    <col min="12297" max="12297" width="9.42578125" style="158" customWidth="1"/>
    <col min="12298" max="12298" width="9.140625" style="158"/>
    <col min="12299" max="12299" width="6.140625" style="158" customWidth="1"/>
    <col min="12300" max="12548" width="9.140625" style="158"/>
    <col min="12549" max="12549" width="7.140625" style="158" customWidth="1"/>
    <col min="12550" max="12550" width="13.5703125" style="158" customWidth="1"/>
    <col min="12551" max="12551" width="38.28515625" style="158" customWidth="1"/>
    <col min="12552" max="12552" width="14.7109375" style="158" customWidth="1"/>
    <col min="12553" max="12553" width="9.42578125" style="158" customWidth="1"/>
    <col min="12554" max="12554" width="9.140625" style="158"/>
    <col min="12555" max="12555" width="6.140625" style="158" customWidth="1"/>
    <col min="12556" max="12804" width="9.140625" style="158"/>
    <col min="12805" max="12805" width="7.140625" style="158" customWidth="1"/>
    <col min="12806" max="12806" width="13.5703125" style="158" customWidth="1"/>
    <col min="12807" max="12807" width="38.28515625" style="158" customWidth="1"/>
    <col min="12808" max="12808" width="14.7109375" style="158" customWidth="1"/>
    <col min="12809" max="12809" width="9.42578125" style="158" customWidth="1"/>
    <col min="12810" max="12810" width="9.140625" style="158"/>
    <col min="12811" max="12811" width="6.140625" style="158" customWidth="1"/>
    <col min="12812" max="13060" width="9.140625" style="158"/>
    <col min="13061" max="13061" width="7.140625" style="158" customWidth="1"/>
    <col min="13062" max="13062" width="13.5703125" style="158" customWidth="1"/>
    <col min="13063" max="13063" width="38.28515625" style="158" customWidth="1"/>
    <col min="13064" max="13064" width="14.7109375" style="158" customWidth="1"/>
    <col min="13065" max="13065" width="9.42578125" style="158" customWidth="1"/>
    <col min="13066" max="13066" width="9.140625" style="158"/>
    <col min="13067" max="13067" width="6.140625" style="158" customWidth="1"/>
    <col min="13068" max="13316" width="9.140625" style="158"/>
    <col min="13317" max="13317" width="7.140625" style="158" customWidth="1"/>
    <col min="13318" max="13318" width="13.5703125" style="158" customWidth="1"/>
    <col min="13319" max="13319" width="38.28515625" style="158" customWidth="1"/>
    <col min="13320" max="13320" width="14.7109375" style="158" customWidth="1"/>
    <col min="13321" max="13321" width="9.42578125" style="158" customWidth="1"/>
    <col min="13322" max="13322" width="9.140625" style="158"/>
    <col min="13323" max="13323" width="6.140625" style="158" customWidth="1"/>
    <col min="13324" max="13572" width="9.140625" style="158"/>
    <col min="13573" max="13573" width="7.140625" style="158" customWidth="1"/>
    <col min="13574" max="13574" width="13.5703125" style="158" customWidth="1"/>
    <col min="13575" max="13575" width="38.28515625" style="158" customWidth="1"/>
    <col min="13576" max="13576" width="14.7109375" style="158" customWidth="1"/>
    <col min="13577" max="13577" width="9.42578125" style="158" customWidth="1"/>
    <col min="13578" max="13578" width="9.140625" style="158"/>
    <col min="13579" max="13579" width="6.140625" style="158" customWidth="1"/>
    <col min="13580" max="13828" width="9.140625" style="158"/>
    <col min="13829" max="13829" width="7.140625" style="158" customWidth="1"/>
    <col min="13830" max="13830" width="13.5703125" style="158" customWidth="1"/>
    <col min="13831" max="13831" width="38.28515625" style="158" customWidth="1"/>
    <col min="13832" max="13832" width="14.7109375" style="158" customWidth="1"/>
    <col min="13833" max="13833" width="9.42578125" style="158" customWidth="1"/>
    <col min="13834" max="13834" width="9.140625" style="158"/>
    <col min="13835" max="13835" width="6.140625" style="158" customWidth="1"/>
    <col min="13836" max="14084" width="9.140625" style="158"/>
    <col min="14085" max="14085" width="7.140625" style="158" customWidth="1"/>
    <col min="14086" max="14086" width="13.5703125" style="158" customWidth="1"/>
    <col min="14087" max="14087" width="38.28515625" style="158" customWidth="1"/>
    <col min="14088" max="14088" width="14.7109375" style="158" customWidth="1"/>
    <col min="14089" max="14089" width="9.42578125" style="158" customWidth="1"/>
    <col min="14090" max="14090" width="9.140625" style="158"/>
    <col min="14091" max="14091" width="6.140625" style="158" customWidth="1"/>
    <col min="14092" max="14340" width="9.140625" style="158"/>
    <col min="14341" max="14341" width="7.140625" style="158" customWidth="1"/>
    <col min="14342" max="14342" width="13.5703125" style="158" customWidth="1"/>
    <col min="14343" max="14343" width="38.28515625" style="158" customWidth="1"/>
    <col min="14344" max="14344" width="14.7109375" style="158" customWidth="1"/>
    <col min="14345" max="14345" width="9.42578125" style="158" customWidth="1"/>
    <col min="14346" max="14346" width="9.140625" style="158"/>
    <col min="14347" max="14347" width="6.140625" style="158" customWidth="1"/>
    <col min="14348" max="14596" width="9.140625" style="158"/>
    <col min="14597" max="14597" width="7.140625" style="158" customWidth="1"/>
    <col min="14598" max="14598" width="13.5703125" style="158" customWidth="1"/>
    <col min="14599" max="14599" width="38.28515625" style="158" customWidth="1"/>
    <col min="14600" max="14600" width="14.7109375" style="158" customWidth="1"/>
    <col min="14601" max="14601" width="9.42578125" style="158" customWidth="1"/>
    <col min="14602" max="14602" width="9.140625" style="158"/>
    <col min="14603" max="14603" width="6.140625" style="158" customWidth="1"/>
    <col min="14604" max="14852" width="9.140625" style="158"/>
    <col min="14853" max="14853" width="7.140625" style="158" customWidth="1"/>
    <col min="14854" max="14854" width="13.5703125" style="158" customWidth="1"/>
    <col min="14855" max="14855" width="38.28515625" style="158" customWidth="1"/>
    <col min="14856" max="14856" width="14.7109375" style="158" customWidth="1"/>
    <col min="14857" max="14857" width="9.42578125" style="158" customWidth="1"/>
    <col min="14858" max="14858" width="9.140625" style="158"/>
    <col min="14859" max="14859" width="6.140625" style="158" customWidth="1"/>
    <col min="14860" max="15108" width="9.140625" style="158"/>
    <col min="15109" max="15109" width="7.140625" style="158" customWidth="1"/>
    <col min="15110" max="15110" width="13.5703125" style="158" customWidth="1"/>
    <col min="15111" max="15111" width="38.28515625" style="158" customWidth="1"/>
    <col min="15112" max="15112" width="14.7109375" style="158" customWidth="1"/>
    <col min="15113" max="15113" width="9.42578125" style="158" customWidth="1"/>
    <col min="15114" max="15114" width="9.140625" style="158"/>
    <col min="15115" max="15115" width="6.140625" style="158" customWidth="1"/>
    <col min="15116" max="15364" width="9.140625" style="158"/>
    <col min="15365" max="15365" width="7.140625" style="158" customWidth="1"/>
    <col min="15366" max="15366" width="13.5703125" style="158" customWidth="1"/>
    <col min="15367" max="15367" width="38.28515625" style="158" customWidth="1"/>
    <col min="15368" max="15368" width="14.7109375" style="158" customWidth="1"/>
    <col min="15369" max="15369" width="9.42578125" style="158" customWidth="1"/>
    <col min="15370" max="15370" width="9.140625" style="158"/>
    <col min="15371" max="15371" width="6.140625" style="158" customWidth="1"/>
    <col min="15372" max="15620" width="9.140625" style="158"/>
    <col min="15621" max="15621" width="7.140625" style="158" customWidth="1"/>
    <col min="15622" max="15622" width="13.5703125" style="158" customWidth="1"/>
    <col min="15623" max="15623" width="38.28515625" style="158" customWidth="1"/>
    <col min="15624" max="15624" width="14.7109375" style="158" customWidth="1"/>
    <col min="15625" max="15625" width="9.42578125" style="158" customWidth="1"/>
    <col min="15626" max="15626" width="9.140625" style="158"/>
    <col min="15627" max="15627" width="6.140625" style="158" customWidth="1"/>
    <col min="15628" max="15876" width="9.140625" style="158"/>
    <col min="15877" max="15877" width="7.140625" style="158" customWidth="1"/>
    <col min="15878" max="15878" width="13.5703125" style="158" customWidth="1"/>
    <col min="15879" max="15879" width="38.28515625" style="158" customWidth="1"/>
    <col min="15880" max="15880" width="14.7109375" style="158" customWidth="1"/>
    <col min="15881" max="15881" width="9.42578125" style="158" customWidth="1"/>
    <col min="15882" max="15882" width="9.140625" style="158"/>
    <col min="15883" max="15883" width="6.140625" style="158" customWidth="1"/>
    <col min="15884" max="16132" width="9.140625" style="158"/>
    <col min="16133" max="16133" width="7.140625" style="158" customWidth="1"/>
    <col min="16134" max="16134" width="13.5703125" style="158" customWidth="1"/>
    <col min="16135" max="16135" width="38.28515625" style="158" customWidth="1"/>
    <col min="16136" max="16136" width="14.7109375" style="158" customWidth="1"/>
    <col min="16137" max="16137" width="9.42578125" style="158" customWidth="1"/>
    <col min="16138" max="16138" width="9.140625" style="158"/>
    <col min="16139" max="16139" width="6.140625" style="158" customWidth="1"/>
    <col min="16140" max="16384" width="9.140625" style="158"/>
  </cols>
  <sheetData>
    <row r="1" spans="1:10" ht="27" x14ac:dyDescent="0.4">
      <c r="A1" s="339" t="s">
        <v>341</v>
      </c>
      <c r="B1" s="339"/>
      <c r="C1" s="339"/>
      <c r="D1" s="339"/>
      <c r="E1" s="339"/>
      <c r="F1" s="339"/>
      <c r="G1" s="339"/>
      <c r="H1" s="339"/>
      <c r="I1" s="339"/>
      <c r="J1" s="204"/>
    </row>
    <row r="2" spans="1:10" ht="18" x14ac:dyDescent="0.2">
      <c r="A2" s="336" t="s">
        <v>410</v>
      </c>
      <c r="B2" s="336"/>
      <c r="C2" s="336"/>
      <c r="D2" s="336"/>
      <c r="E2" s="336"/>
      <c r="F2" s="336"/>
      <c r="G2" s="336"/>
      <c r="H2" s="336"/>
      <c r="I2" s="336"/>
    </row>
    <row r="3" spans="1:10" ht="15.75" x14ac:dyDescent="0.2">
      <c r="A3" s="210"/>
      <c r="B3" s="210"/>
      <c r="C3" s="210"/>
      <c r="D3" s="210"/>
      <c r="E3" s="210"/>
      <c r="F3" s="210"/>
      <c r="G3" s="153"/>
      <c r="H3" s="153"/>
      <c r="I3" s="153"/>
    </row>
    <row r="4" spans="1:10" ht="15.75" x14ac:dyDescent="0.2">
      <c r="A4" s="347" t="s">
        <v>399</v>
      </c>
      <c r="B4" s="347"/>
      <c r="C4" s="347"/>
      <c r="D4" s="347"/>
      <c r="E4" s="347"/>
      <c r="F4" s="347"/>
      <c r="G4" s="347"/>
      <c r="H4" s="347"/>
      <c r="I4" s="347"/>
    </row>
    <row r="5" spans="1:10" ht="13.5" thickBot="1" x14ac:dyDescent="0.25">
      <c r="I5" s="213" t="s">
        <v>343</v>
      </c>
    </row>
    <row r="6" spans="1:10" ht="30.75" thickBot="1" x14ac:dyDescent="0.25">
      <c r="A6" s="214" t="s">
        <v>389</v>
      </c>
      <c r="B6" s="215" t="s">
        <v>400</v>
      </c>
      <c r="C6" s="215" t="s">
        <v>411</v>
      </c>
      <c r="D6" s="215" t="s">
        <v>412</v>
      </c>
      <c r="E6" s="215" t="s">
        <v>413</v>
      </c>
      <c r="F6" s="215" t="s">
        <v>414</v>
      </c>
      <c r="G6" s="215" t="s">
        <v>401</v>
      </c>
      <c r="H6" s="216" t="s">
        <v>405</v>
      </c>
      <c r="I6" s="217" t="s">
        <v>406</v>
      </c>
    </row>
    <row r="7" spans="1:10" x14ac:dyDescent="0.2">
      <c r="A7" s="218">
        <v>1</v>
      </c>
      <c r="B7" s="218"/>
      <c r="C7" s="218"/>
      <c r="D7" s="218"/>
      <c r="E7" s="218"/>
      <c r="F7" s="219"/>
      <c r="G7" s="220"/>
      <c r="H7" s="220"/>
      <c r="I7" s="221"/>
    </row>
    <row r="8" spans="1:10" x14ac:dyDescent="0.2">
      <c r="A8" s="222">
        <f t="shared" ref="A8:A16" si="0">A7+1</f>
        <v>2</v>
      </c>
      <c r="B8" s="222"/>
      <c r="C8" s="222"/>
      <c r="D8" s="222"/>
      <c r="E8" s="222"/>
      <c r="F8" s="223"/>
      <c r="G8" s="224"/>
      <c r="H8" s="224"/>
      <c r="I8" s="233"/>
    </row>
    <row r="9" spans="1:10" x14ac:dyDescent="0.2">
      <c r="A9" s="222">
        <f t="shared" si="0"/>
        <v>3</v>
      </c>
      <c r="B9" s="222"/>
      <c r="C9" s="222"/>
      <c r="D9" s="222"/>
      <c r="E9" s="222"/>
      <c r="F9" s="223"/>
      <c r="G9" s="224"/>
      <c r="H9" s="224"/>
      <c r="I9" s="233"/>
    </row>
    <row r="10" spans="1:10" x14ac:dyDescent="0.2">
      <c r="A10" s="222">
        <f t="shared" si="0"/>
        <v>4</v>
      </c>
      <c r="B10" s="222"/>
      <c r="C10" s="222"/>
      <c r="D10" s="222"/>
      <c r="E10" s="222"/>
      <c r="F10" s="223"/>
      <c r="G10" s="224"/>
      <c r="H10" s="224"/>
      <c r="I10" s="233"/>
    </row>
    <row r="11" spans="1:10" x14ac:dyDescent="0.2">
      <c r="A11" s="222">
        <f t="shared" si="0"/>
        <v>5</v>
      </c>
      <c r="B11" s="222"/>
      <c r="C11" s="222"/>
      <c r="D11" s="222"/>
      <c r="E11" s="222"/>
      <c r="F11" s="223"/>
      <c r="G11" s="224"/>
      <c r="H11" s="224"/>
      <c r="I11" s="233"/>
    </row>
    <row r="12" spans="1:10" x14ac:dyDescent="0.2">
      <c r="A12" s="222">
        <f t="shared" si="0"/>
        <v>6</v>
      </c>
      <c r="B12" s="222"/>
      <c r="C12" s="222"/>
      <c r="D12" s="222"/>
      <c r="E12" s="222"/>
      <c r="F12" s="223"/>
      <c r="G12" s="224"/>
      <c r="H12" s="224"/>
      <c r="I12" s="233"/>
    </row>
    <row r="13" spans="1:10" x14ac:dyDescent="0.2">
      <c r="A13" s="222">
        <f t="shared" si="0"/>
        <v>7</v>
      </c>
      <c r="B13" s="222"/>
      <c r="C13" s="222"/>
      <c r="D13" s="222"/>
      <c r="E13" s="222"/>
      <c r="F13" s="223"/>
      <c r="G13" s="224"/>
      <c r="H13" s="224"/>
      <c r="I13" s="233"/>
    </row>
    <row r="14" spans="1:10" x14ac:dyDescent="0.2">
      <c r="A14" s="222">
        <f t="shared" si="0"/>
        <v>8</v>
      </c>
      <c r="B14" s="222"/>
      <c r="C14" s="222"/>
      <c r="D14" s="222"/>
      <c r="E14" s="222"/>
      <c r="F14" s="223"/>
      <c r="G14" s="224"/>
      <c r="H14" s="224"/>
      <c r="I14" s="233"/>
    </row>
    <row r="15" spans="1:10" x14ac:dyDescent="0.2">
      <c r="A15" s="222">
        <f t="shared" si="0"/>
        <v>9</v>
      </c>
      <c r="B15" s="222"/>
      <c r="C15" s="222"/>
      <c r="D15" s="222"/>
      <c r="E15" s="222"/>
      <c r="F15" s="223"/>
      <c r="G15" s="224"/>
      <c r="H15" s="224"/>
      <c r="I15" s="233"/>
    </row>
    <row r="16" spans="1:10" x14ac:dyDescent="0.2">
      <c r="A16" s="222">
        <f t="shared" si="0"/>
        <v>10</v>
      </c>
      <c r="B16" s="222"/>
      <c r="C16" s="222"/>
      <c r="D16" s="222"/>
      <c r="E16" s="222"/>
      <c r="F16" s="223"/>
      <c r="G16" s="224"/>
      <c r="H16" s="224"/>
      <c r="I16" s="233"/>
    </row>
    <row r="17" spans="1:9" ht="16.5" thickBot="1" x14ac:dyDescent="0.25">
      <c r="A17" s="346" t="s">
        <v>406</v>
      </c>
      <c r="B17" s="346"/>
      <c r="C17" s="346"/>
      <c r="D17" s="346"/>
      <c r="E17" s="346"/>
      <c r="F17" s="346"/>
      <c r="G17" s="346"/>
      <c r="H17" s="227"/>
      <c r="I17" s="228">
        <f>SUM(I7:I16)</f>
        <v>0</v>
      </c>
    </row>
    <row r="18" spans="1:9" ht="13.5" thickTop="1" x14ac:dyDescent="0.2">
      <c r="A18" s="229"/>
      <c r="B18" s="229"/>
      <c r="C18" s="229"/>
      <c r="D18" s="229"/>
      <c r="E18" s="229"/>
      <c r="F18" s="230"/>
      <c r="G18" s="229"/>
      <c r="H18" s="229"/>
      <c r="I18" s="231"/>
    </row>
    <row r="19" spans="1:9" x14ac:dyDescent="0.2">
      <c r="A19" s="229"/>
      <c r="B19" s="229"/>
      <c r="C19" s="229"/>
      <c r="D19" s="229"/>
      <c r="E19" s="229"/>
      <c r="F19" s="230"/>
      <c r="G19" s="229"/>
      <c r="H19" s="229"/>
      <c r="I19" s="231"/>
    </row>
    <row r="20" spans="1:9" x14ac:dyDescent="0.2">
      <c r="A20" s="229"/>
      <c r="B20" s="229"/>
      <c r="C20" s="229"/>
      <c r="D20" s="229"/>
      <c r="E20" s="229"/>
      <c r="F20" s="230"/>
      <c r="G20" s="229"/>
      <c r="H20" s="229"/>
      <c r="I20" s="231"/>
    </row>
    <row r="21" spans="1:9" x14ac:dyDescent="0.2">
      <c r="A21" s="229"/>
      <c r="B21" s="229"/>
      <c r="C21" s="229"/>
      <c r="D21" s="229"/>
      <c r="E21" s="229"/>
      <c r="F21" s="230"/>
      <c r="G21" s="229"/>
      <c r="H21" s="229"/>
      <c r="I21" s="231"/>
    </row>
    <row r="22" spans="1:9" ht="15" x14ac:dyDescent="0.3">
      <c r="G22" s="155" t="s">
        <v>356</v>
      </c>
      <c r="H22" s="202"/>
      <c r="I22" s="202"/>
    </row>
    <row r="23" spans="1:9" ht="15" x14ac:dyDescent="0.3">
      <c r="G23" s="157" t="s">
        <v>357</v>
      </c>
      <c r="H23" s="202"/>
      <c r="I23" s="202"/>
    </row>
    <row r="24" spans="1:9" ht="15" x14ac:dyDescent="0.3">
      <c r="G24" s="159" t="s">
        <v>358</v>
      </c>
      <c r="H24" s="202"/>
      <c r="I24" s="202"/>
    </row>
    <row r="25" spans="1:9" ht="15" x14ac:dyDescent="0.3">
      <c r="G25" s="155" t="s">
        <v>359</v>
      </c>
      <c r="H25" s="202"/>
      <c r="I25" s="202"/>
    </row>
  </sheetData>
  <mergeCells count="4">
    <mergeCell ref="A1:I1"/>
    <mergeCell ref="A2:I2"/>
    <mergeCell ref="A4:I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4"/>
  <sheetViews>
    <sheetView view="pageBreakPreview" zoomScaleSheetLayoutView="100" workbookViewId="0">
      <selection activeCell="L15" sqref="L15"/>
    </sheetView>
  </sheetViews>
  <sheetFormatPr defaultRowHeight="12.75" x14ac:dyDescent="0.2"/>
  <cols>
    <col min="1" max="1" width="7.85546875" style="211" customWidth="1"/>
    <col min="2" max="2" width="9.140625" style="211" customWidth="1"/>
    <col min="3" max="3" width="17.140625" style="211" customWidth="1"/>
    <col min="4" max="4" width="20.28515625" style="211" customWidth="1"/>
    <col min="5" max="5" width="9.42578125" style="211" customWidth="1"/>
    <col min="6" max="6" width="23.5703125" style="212" customWidth="1"/>
    <col min="7" max="8" width="12.28515625" style="211" customWidth="1"/>
    <col min="9" max="9" width="13.42578125" style="232" customWidth="1"/>
    <col min="10" max="10" width="9.140625" style="158"/>
    <col min="11" max="11" width="6.140625" style="158" customWidth="1"/>
    <col min="12" max="260" width="9.140625" style="158"/>
    <col min="261" max="261" width="7.140625" style="158" customWidth="1"/>
    <col min="262" max="262" width="13.5703125" style="158" customWidth="1"/>
    <col min="263" max="263" width="38.28515625" style="158" customWidth="1"/>
    <col min="264" max="264" width="14.7109375" style="158" customWidth="1"/>
    <col min="265" max="265" width="9.42578125" style="158" customWidth="1"/>
    <col min="266" max="266" width="9.140625" style="158"/>
    <col min="267" max="267" width="6.140625" style="158" customWidth="1"/>
    <col min="268" max="516" width="9.140625" style="158"/>
    <col min="517" max="517" width="7.140625" style="158" customWidth="1"/>
    <col min="518" max="518" width="13.5703125" style="158" customWidth="1"/>
    <col min="519" max="519" width="38.28515625" style="158" customWidth="1"/>
    <col min="520" max="520" width="14.7109375" style="158" customWidth="1"/>
    <col min="521" max="521" width="9.42578125" style="158" customWidth="1"/>
    <col min="522" max="522" width="9.140625" style="158"/>
    <col min="523" max="523" width="6.140625" style="158" customWidth="1"/>
    <col min="524" max="772" width="9.140625" style="158"/>
    <col min="773" max="773" width="7.140625" style="158" customWidth="1"/>
    <col min="774" max="774" width="13.5703125" style="158" customWidth="1"/>
    <col min="775" max="775" width="38.28515625" style="158" customWidth="1"/>
    <col min="776" max="776" width="14.7109375" style="158" customWidth="1"/>
    <col min="777" max="777" width="9.42578125" style="158" customWidth="1"/>
    <col min="778" max="778" width="9.140625" style="158"/>
    <col min="779" max="779" width="6.140625" style="158" customWidth="1"/>
    <col min="780" max="1028" width="9.140625" style="158"/>
    <col min="1029" max="1029" width="7.140625" style="158" customWidth="1"/>
    <col min="1030" max="1030" width="13.5703125" style="158" customWidth="1"/>
    <col min="1031" max="1031" width="38.28515625" style="158" customWidth="1"/>
    <col min="1032" max="1032" width="14.7109375" style="158" customWidth="1"/>
    <col min="1033" max="1033" width="9.42578125" style="158" customWidth="1"/>
    <col min="1034" max="1034" width="9.140625" style="158"/>
    <col min="1035" max="1035" width="6.140625" style="158" customWidth="1"/>
    <col min="1036" max="1284" width="9.140625" style="158"/>
    <col min="1285" max="1285" width="7.140625" style="158" customWidth="1"/>
    <col min="1286" max="1286" width="13.5703125" style="158" customWidth="1"/>
    <col min="1287" max="1287" width="38.28515625" style="158" customWidth="1"/>
    <col min="1288" max="1288" width="14.7109375" style="158" customWidth="1"/>
    <col min="1289" max="1289" width="9.42578125" style="158" customWidth="1"/>
    <col min="1290" max="1290" width="9.140625" style="158"/>
    <col min="1291" max="1291" width="6.140625" style="158" customWidth="1"/>
    <col min="1292" max="1540" width="9.140625" style="158"/>
    <col min="1541" max="1541" width="7.140625" style="158" customWidth="1"/>
    <col min="1542" max="1542" width="13.5703125" style="158" customWidth="1"/>
    <col min="1543" max="1543" width="38.28515625" style="158" customWidth="1"/>
    <col min="1544" max="1544" width="14.7109375" style="158" customWidth="1"/>
    <col min="1545" max="1545" width="9.42578125" style="158" customWidth="1"/>
    <col min="1546" max="1546" width="9.140625" style="158"/>
    <col min="1547" max="1547" width="6.140625" style="158" customWidth="1"/>
    <col min="1548" max="1796" width="9.140625" style="158"/>
    <col min="1797" max="1797" width="7.140625" style="158" customWidth="1"/>
    <col min="1798" max="1798" width="13.5703125" style="158" customWidth="1"/>
    <col min="1799" max="1799" width="38.28515625" style="158" customWidth="1"/>
    <col min="1800" max="1800" width="14.7109375" style="158" customWidth="1"/>
    <col min="1801" max="1801" width="9.42578125" style="158" customWidth="1"/>
    <col min="1802" max="1802" width="9.140625" style="158"/>
    <col min="1803" max="1803" width="6.140625" style="158" customWidth="1"/>
    <col min="1804" max="2052" width="9.140625" style="158"/>
    <col min="2053" max="2053" width="7.140625" style="158" customWidth="1"/>
    <col min="2054" max="2054" width="13.5703125" style="158" customWidth="1"/>
    <col min="2055" max="2055" width="38.28515625" style="158" customWidth="1"/>
    <col min="2056" max="2056" width="14.7109375" style="158" customWidth="1"/>
    <col min="2057" max="2057" width="9.42578125" style="158" customWidth="1"/>
    <col min="2058" max="2058" width="9.140625" style="158"/>
    <col min="2059" max="2059" width="6.140625" style="158" customWidth="1"/>
    <col min="2060" max="2308" width="9.140625" style="158"/>
    <col min="2309" max="2309" width="7.140625" style="158" customWidth="1"/>
    <col min="2310" max="2310" width="13.5703125" style="158" customWidth="1"/>
    <col min="2311" max="2311" width="38.28515625" style="158" customWidth="1"/>
    <col min="2312" max="2312" width="14.7109375" style="158" customWidth="1"/>
    <col min="2313" max="2313" width="9.42578125" style="158" customWidth="1"/>
    <col min="2314" max="2314" width="9.140625" style="158"/>
    <col min="2315" max="2315" width="6.140625" style="158" customWidth="1"/>
    <col min="2316" max="2564" width="9.140625" style="158"/>
    <col min="2565" max="2565" width="7.140625" style="158" customWidth="1"/>
    <col min="2566" max="2566" width="13.5703125" style="158" customWidth="1"/>
    <col min="2567" max="2567" width="38.28515625" style="158" customWidth="1"/>
    <col min="2568" max="2568" width="14.7109375" style="158" customWidth="1"/>
    <col min="2569" max="2569" width="9.42578125" style="158" customWidth="1"/>
    <col min="2570" max="2570" width="9.140625" style="158"/>
    <col min="2571" max="2571" width="6.140625" style="158" customWidth="1"/>
    <col min="2572" max="2820" width="9.140625" style="158"/>
    <col min="2821" max="2821" width="7.140625" style="158" customWidth="1"/>
    <col min="2822" max="2822" width="13.5703125" style="158" customWidth="1"/>
    <col min="2823" max="2823" width="38.28515625" style="158" customWidth="1"/>
    <col min="2824" max="2824" width="14.7109375" style="158" customWidth="1"/>
    <col min="2825" max="2825" width="9.42578125" style="158" customWidth="1"/>
    <col min="2826" max="2826" width="9.140625" style="158"/>
    <col min="2827" max="2827" width="6.140625" style="158" customWidth="1"/>
    <col min="2828" max="3076" width="9.140625" style="158"/>
    <col min="3077" max="3077" width="7.140625" style="158" customWidth="1"/>
    <col min="3078" max="3078" width="13.5703125" style="158" customWidth="1"/>
    <col min="3079" max="3079" width="38.28515625" style="158" customWidth="1"/>
    <col min="3080" max="3080" width="14.7109375" style="158" customWidth="1"/>
    <col min="3081" max="3081" width="9.42578125" style="158" customWidth="1"/>
    <col min="3082" max="3082" width="9.140625" style="158"/>
    <col min="3083" max="3083" width="6.140625" style="158" customWidth="1"/>
    <col min="3084" max="3332" width="9.140625" style="158"/>
    <col min="3333" max="3333" width="7.140625" style="158" customWidth="1"/>
    <col min="3334" max="3334" width="13.5703125" style="158" customWidth="1"/>
    <col min="3335" max="3335" width="38.28515625" style="158" customWidth="1"/>
    <col min="3336" max="3336" width="14.7109375" style="158" customWidth="1"/>
    <col min="3337" max="3337" width="9.42578125" style="158" customWidth="1"/>
    <col min="3338" max="3338" width="9.140625" style="158"/>
    <col min="3339" max="3339" width="6.140625" style="158" customWidth="1"/>
    <col min="3340" max="3588" width="9.140625" style="158"/>
    <col min="3589" max="3589" width="7.140625" style="158" customWidth="1"/>
    <col min="3590" max="3590" width="13.5703125" style="158" customWidth="1"/>
    <col min="3591" max="3591" width="38.28515625" style="158" customWidth="1"/>
    <col min="3592" max="3592" width="14.7109375" style="158" customWidth="1"/>
    <col min="3593" max="3593" width="9.42578125" style="158" customWidth="1"/>
    <col min="3594" max="3594" width="9.140625" style="158"/>
    <col min="3595" max="3595" width="6.140625" style="158" customWidth="1"/>
    <col min="3596" max="3844" width="9.140625" style="158"/>
    <col min="3845" max="3845" width="7.140625" style="158" customWidth="1"/>
    <col min="3846" max="3846" width="13.5703125" style="158" customWidth="1"/>
    <col min="3847" max="3847" width="38.28515625" style="158" customWidth="1"/>
    <col min="3848" max="3848" width="14.7109375" style="158" customWidth="1"/>
    <col min="3849" max="3849" width="9.42578125" style="158" customWidth="1"/>
    <col min="3850" max="3850" width="9.140625" style="158"/>
    <col min="3851" max="3851" width="6.140625" style="158" customWidth="1"/>
    <col min="3852" max="4100" width="9.140625" style="158"/>
    <col min="4101" max="4101" width="7.140625" style="158" customWidth="1"/>
    <col min="4102" max="4102" width="13.5703125" style="158" customWidth="1"/>
    <col min="4103" max="4103" width="38.28515625" style="158" customWidth="1"/>
    <col min="4104" max="4104" width="14.7109375" style="158" customWidth="1"/>
    <col min="4105" max="4105" width="9.42578125" style="158" customWidth="1"/>
    <col min="4106" max="4106" width="9.140625" style="158"/>
    <col min="4107" max="4107" width="6.140625" style="158" customWidth="1"/>
    <col min="4108" max="4356" width="9.140625" style="158"/>
    <col min="4357" max="4357" width="7.140625" style="158" customWidth="1"/>
    <col min="4358" max="4358" width="13.5703125" style="158" customWidth="1"/>
    <col min="4359" max="4359" width="38.28515625" style="158" customWidth="1"/>
    <col min="4360" max="4360" width="14.7109375" style="158" customWidth="1"/>
    <col min="4361" max="4361" width="9.42578125" style="158" customWidth="1"/>
    <col min="4362" max="4362" width="9.140625" style="158"/>
    <col min="4363" max="4363" width="6.140625" style="158" customWidth="1"/>
    <col min="4364" max="4612" width="9.140625" style="158"/>
    <col min="4613" max="4613" width="7.140625" style="158" customWidth="1"/>
    <col min="4614" max="4614" width="13.5703125" style="158" customWidth="1"/>
    <col min="4615" max="4615" width="38.28515625" style="158" customWidth="1"/>
    <col min="4616" max="4616" width="14.7109375" style="158" customWidth="1"/>
    <col min="4617" max="4617" width="9.42578125" style="158" customWidth="1"/>
    <col min="4618" max="4618" width="9.140625" style="158"/>
    <col min="4619" max="4619" width="6.140625" style="158" customWidth="1"/>
    <col min="4620" max="4868" width="9.140625" style="158"/>
    <col min="4869" max="4869" width="7.140625" style="158" customWidth="1"/>
    <col min="4870" max="4870" width="13.5703125" style="158" customWidth="1"/>
    <col min="4871" max="4871" width="38.28515625" style="158" customWidth="1"/>
    <col min="4872" max="4872" width="14.7109375" style="158" customWidth="1"/>
    <col min="4873" max="4873" width="9.42578125" style="158" customWidth="1"/>
    <col min="4874" max="4874" width="9.140625" style="158"/>
    <col min="4875" max="4875" width="6.140625" style="158" customWidth="1"/>
    <col min="4876" max="5124" width="9.140625" style="158"/>
    <col min="5125" max="5125" width="7.140625" style="158" customWidth="1"/>
    <col min="5126" max="5126" width="13.5703125" style="158" customWidth="1"/>
    <col min="5127" max="5127" width="38.28515625" style="158" customWidth="1"/>
    <col min="5128" max="5128" width="14.7109375" style="158" customWidth="1"/>
    <col min="5129" max="5129" width="9.42578125" style="158" customWidth="1"/>
    <col min="5130" max="5130" width="9.140625" style="158"/>
    <col min="5131" max="5131" width="6.140625" style="158" customWidth="1"/>
    <col min="5132" max="5380" width="9.140625" style="158"/>
    <col min="5381" max="5381" width="7.140625" style="158" customWidth="1"/>
    <col min="5382" max="5382" width="13.5703125" style="158" customWidth="1"/>
    <col min="5383" max="5383" width="38.28515625" style="158" customWidth="1"/>
    <col min="5384" max="5384" width="14.7109375" style="158" customWidth="1"/>
    <col min="5385" max="5385" width="9.42578125" style="158" customWidth="1"/>
    <col min="5386" max="5386" width="9.140625" style="158"/>
    <col min="5387" max="5387" width="6.140625" style="158" customWidth="1"/>
    <col min="5388" max="5636" width="9.140625" style="158"/>
    <col min="5637" max="5637" width="7.140625" style="158" customWidth="1"/>
    <col min="5638" max="5638" width="13.5703125" style="158" customWidth="1"/>
    <col min="5639" max="5639" width="38.28515625" style="158" customWidth="1"/>
    <col min="5640" max="5640" width="14.7109375" style="158" customWidth="1"/>
    <col min="5641" max="5641" width="9.42578125" style="158" customWidth="1"/>
    <col min="5642" max="5642" width="9.140625" style="158"/>
    <col min="5643" max="5643" width="6.140625" style="158" customWidth="1"/>
    <col min="5644" max="5892" width="9.140625" style="158"/>
    <col min="5893" max="5893" width="7.140625" style="158" customWidth="1"/>
    <col min="5894" max="5894" width="13.5703125" style="158" customWidth="1"/>
    <col min="5895" max="5895" width="38.28515625" style="158" customWidth="1"/>
    <col min="5896" max="5896" width="14.7109375" style="158" customWidth="1"/>
    <col min="5897" max="5897" width="9.42578125" style="158" customWidth="1"/>
    <col min="5898" max="5898" width="9.140625" style="158"/>
    <col min="5899" max="5899" width="6.140625" style="158" customWidth="1"/>
    <col min="5900" max="6148" width="9.140625" style="158"/>
    <col min="6149" max="6149" width="7.140625" style="158" customWidth="1"/>
    <col min="6150" max="6150" width="13.5703125" style="158" customWidth="1"/>
    <col min="6151" max="6151" width="38.28515625" style="158" customWidth="1"/>
    <col min="6152" max="6152" width="14.7109375" style="158" customWidth="1"/>
    <col min="6153" max="6153" width="9.42578125" style="158" customWidth="1"/>
    <col min="6154" max="6154" width="9.140625" style="158"/>
    <col min="6155" max="6155" width="6.140625" style="158" customWidth="1"/>
    <col min="6156" max="6404" width="9.140625" style="158"/>
    <col min="6405" max="6405" width="7.140625" style="158" customWidth="1"/>
    <col min="6406" max="6406" width="13.5703125" style="158" customWidth="1"/>
    <col min="6407" max="6407" width="38.28515625" style="158" customWidth="1"/>
    <col min="6408" max="6408" width="14.7109375" style="158" customWidth="1"/>
    <col min="6409" max="6409" width="9.42578125" style="158" customWidth="1"/>
    <col min="6410" max="6410" width="9.140625" style="158"/>
    <col min="6411" max="6411" width="6.140625" style="158" customWidth="1"/>
    <col min="6412" max="6660" width="9.140625" style="158"/>
    <col min="6661" max="6661" width="7.140625" style="158" customWidth="1"/>
    <col min="6662" max="6662" width="13.5703125" style="158" customWidth="1"/>
    <col min="6663" max="6663" width="38.28515625" style="158" customWidth="1"/>
    <col min="6664" max="6664" width="14.7109375" style="158" customWidth="1"/>
    <col min="6665" max="6665" width="9.42578125" style="158" customWidth="1"/>
    <col min="6666" max="6666" width="9.140625" style="158"/>
    <col min="6667" max="6667" width="6.140625" style="158" customWidth="1"/>
    <col min="6668" max="6916" width="9.140625" style="158"/>
    <col min="6917" max="6917" width="7.140625" style="158" customWidth="1"/>
    <col min="6918" max="6918" width="13.5703125" style="158" customWidth="1"/>
    <col min="6919" max="6919" width="38.28515625" style="158" customWidth="1"/>
    <col min="6920" max="6920" width="14.7109375" style="158" customWidth="1"/>
    <col min="6921" max="6921" width="9.42578125" style="158" customWidth="1"/>
    <col min="6922" max="6922" width="9.140625" style="158"/>
    <col min="6923" max="6923" width="6.140625" style="158" customWidth="1"/>
    <col min="6924" max="7172" width="9.140625" style="158"/>
    <col min="7173" max="7173" width="7.140625" style="158" customWidth="1"/>
    <col min="7174" max="7174" width="13.5703125" style="158" customWidth="1"/>
    <col min="7175" max="7175" width="38.28515625" style="158" customWidth="1"/>
    <col min="7176" max="7176" width="14.7109375" style="158" customWidth="1"/>
    <col min="7177" max="7177" width="9.42578125" style="158" customWidth="1"/>
    <col min="7178" max="7178" width="9.140625" style="158"/>
    <col min="7179" max="7179" width="6.140625" style="158" customWidth="1"/>
    <col min="7180" max="7428" width="9.140625" style="158"/>
    <col min="7429" max="7429" width="7.140625" style="158" customWidth="1"/>
    <col min="7430" max="7430" width="13.5703125" style="158" customWidth="1"/>
    <col min="7431" max="7431" width="38.28515625" style="158" customWidth="1"/>
    <col min="7432" max="7432" width="14.7109375" style="158" customWidth="1"/>
    <col min="7433" max="7433" width="9.42578125" style="158" customWidth="1"/>
    <col min="7434" max="7434" width="9.140625" style="158"/>
    <col min="7435" max="7435" width="6.140625" style="158" customWidth="1"/>
    <col min="7436" max="7684" width="9.140625" style="158"/>
    <col min="7685" max="7685" width="7.140625" style="158" customWidth="1"/>
    <col min="7686" max="7686" width="13.5703125" style="158" customWidth="1"/>
    <col min="7687" max="7687" width="38.28515625" style="158" customWidth="1"/>
    <col min="7688" max="7688" width="14.7109375" style="158" customWidth="1"/>
    <col min="7689" max="7689" width="9.42578125" style="158" customWidth="1"/>
    <col min="7690" max="7690" width="9.140625" style="158"/>
    <col min="7691" max="7691" width="6.140625" style="158" customWidth="1"/>
    <col min="7692" max="7940" width="9.140625" style="158"/>
    <col min="7941" max="7941" width="7.140625" style="158" customWidth="1"/>
    <col min="7942" max="7942" width="13.5703125" style="158" customWidth="1"/>
    <col min="7943" max="7943" width="38.28515625" style="158" customWidth="1"/>
    <col min="7944" max="7944" width="14.7109375" style="158" customWidth="1"/>
    <col min="7945" max="7945" width="9.42578125" style="158" customWidth="1"/>
    <col min="7946" max="7946" width="9.140625" style="158"/>
    <col min="7947" max="7947" width="6.140625" style="158" customWidth="1"/>
    <col min="7948" max="8196" width="9.140625" style="158"/>
    <col min="8197" max="8197" width="7.140625" style="158" customWidth="1"/>
    <col min="8198" max="8198" width="13.5703125" style="158" customWidth="1"/>
    <col min="8199" max="8199" width="38.28515625" style="158" customWidth="1"/>
    <col min="8200" max="8200" width="14.7109375" style="158" customWidth="1"/>
    <col min="8201" max="8201" width="9.42578125" style="158" customWidth="1"/>
    <col min="8202" max="8202" width="9.140625" style="158"/>
    <col min="8203" max="8203" width="6.140625" style="158" customWidth="1"/>
    <col min="8204" max="8452" width="9.140625" style="158"/>
    <col min="8453" max="8453" width="7.140625" style="158" customWidth="1"/>
    <col min="8454" max="8454" width="13.5703125" style="158" customWidth="1"/>
    <col min="8455" max="8455" width="38.28515625" style="158" customWidth="1"/>
    <col min="8456" max="8456" width="14.7109375" style="158" customWidth="1"/>
    <col min="8457" max="8457" width="9.42578125" style="158" customWidth="1"/>
    <col min="8458" max="8458" width="9.140625" style="158"/>
    <col min="8459" max="8459" width="6.140625" style="158" customWidth="1"/>
    <col min="8460" max="8708" width="9.140625" style="158"/>
    <col min="8709" max="8709" width="7.140625" style="158" customWidth="1"/>
    <col min="8710" max="8710" width="13.5703125" style="158" customWidth="1"/>
    <col min="8711" max="8711" width="38.28515625" style="158" customWidth="1"/>
    <col min="8712" max="8712" width="14.7109375" style="158" customWidth="1"/>
    <col min="8713" max="8713" width="9.42578125" style="158" customWidth="1"/>
    <col min="8714" max="8714" width="9.140625" style="158"/>
    <col min="8715" max="8715" width="6.140625" style="158" customWidth="1"/>
    <col min="8716" max="8964" width="9.140625" style="158"/>
    <col min="8965" max="8965" width="7.140625" style="158" customWidth="1"/>
    <col min="8966" max="8966" width="13.5703125" style="158" customWidth="1"/>
    <col min="8967" max="8967" width="38.28515625" style="158" customWidth="1"/>
    <col min="8968" max="8968" width="14.7109375" style="158" customWidth="1"/>
    <col min="8969" max="8969" width="9.42578125" style="158" customWidth="1"/>
    <col min="8970" max="8970" width="9.140625" style="158"/>
    <col min="8971" max="8971" width="6.140625" style="158" customWidth="1"/>
    <col min="8972" max="9220" width="9.140625" style="158"/>
    <col min="9221" max="9221" width="7.140625" style="158" customWidth="1"/>
    <col min="9222" max="9222" width="13.5703125" style="158" customWidth="1"/>
    <col min="9223" max="9223" width="38.28515625" style="158" customWidth="1"/>
    <col min="9224" max="9224" width="14.7109375" style="158" customWidth="1"/>
    <col min="9225" max="9225" width="9.42578125" style="158" customWidth="1"/>
    <col min="9226" max="9226" width="9.140625" style="158"/>
    <col min="9227" max="9227" width="6.140625" style="158" customWidth="1"/>
    <col min="9228" max="9476" width="9.140625" style="158"/>
    <col min="9477" max="9477" width="7.140625" style="158" customWidth="1"/>
    <col min="9478" max="9478" width="13.5703125" style="158" customWidth="1"/>
    <col min="9479" max="9479" width="38.28515625" style="158" customWidth="1"/>
    <col min="9480" max="9480" width="14.7109375" style="158" customWidth="1"/>
    <col min="9481" max="9481" width="9.42578125" style="158" customWidth="1"/>
    <col min="9482" max="9482" width="9.140625" style="158"/>
    <col min="9483" max="9483" width="6.140625" style="158" customWidth="1"/>
    <col min="9484" max="9732" width="9.140625" style="158"/>
    <col min="9733" max="9733" width="7.140625" style="158" customWidth="1"/>
    <col min="9734" max="9734" width="13.5703125" style="158" customWidth="1"/>
    <col min="9735" max="9735" width="38.28515625" style="158" customWidth="1"/>
    <col min="9736" max="9736" width="14.7109375" style="158" customWidth="1"/>
    <col min="9737" max="9737" width="9.42578125" style="158" customWidth="1"/>
    <col min="9738" max="9738" width="9.140625" style="158"/>
    <col min="9739" max="9739" width="6.140625" style="158" customWidth="1"/>
    <col min="9740" max="9988" width="9.140625" style="158"/>
    <col min="9989" max="9989" width="7.140625" style="158" customWidth="1"/>
    <col min="9990" max="9990" width="13.5703125" style="158" customWidth="1"/>
    <col min="9991" max="9991" width="38.28515625" style="158" customWidth="1"/>
    <col min="9992" max="9992" width="14.7109375" style="158" customWidth="1"/>
    <col min="9993" max="9993" width="9.42578125" style="158" customWidth="1"/>
    <col min="9994" max="9994" width="9.140625" style="158"/>
    <col min="9995" max="9995" width="6.140625" style="158" customWidth="1"/>
    <col min="9996" max="10244" width="9.140625" style="158"/>
    <col min="10245" max="10245" width="7.140625" style="158" customWidth="1"/>
    <col min="10246" max="10246" width="13.5703125" style="158" customWidth="1"/>
    <col min="10247" max="10247" width="38.28515625" style="158" customWidth="1"/>
    <col min="10248" max="10248" width="14.7109375" style="158" customWidth="1"/>
    <col min="10249" max="10249" width="9.42578125" style="158" customWidth="1"/>
    <col min="10250" max="10250" width="9.140625" style="158"/>
    <col min="10251" max="10251" width="6.140625" style="158" customWidth="1"/>
    <col min="10252" max="10500" width="9.140625" style="158"/>
    <col min="10501" max="10501" width="7.140625" style="158" customWidth="1"/>
    <col min="10502" max="10502" width="13.5703125" style="158" customWidth="1"/>
    <col min="10503" max="10503" width="38.28515625" style="158" customWidth="1"/>
    <col min="10504" max="10504" width="14.7109375" style="158" customWidth="1"/>
    <col min="10505" max="10505" width="9.42578125" style="158" customWidth="1"/>
    <col min="10506" max="10506" width="9.140625" style="158"/>
    <col min="10507" max="10507" width="6.140625" style="158" customWidth="1"/>
    <col min="10508" max="10756" width="9.140625" style="158"/>
    <col min="10757" max="10757" width="7.140625" style="158" customWidth="1"/>
    <col min="10758" max="10758" width="13.5703125" style="158" customWidth="1"/>
    <col min="10759" max="10759" width="38.28515625" style="158" customWidth="1"/>
    <col min="10760" max="10760" width="14.7109375" style="158" customWidth="1"/>
    <col min="10761" max="10761" width="9.42578125" style="158" customWidth="1"/>
    <col min="10762" max="10762" width="9.140625" style="158"/>
    <col min="10763" max="10763" width="6.140625" style="158" customWidth="1"/>
    <col min="10764" max="11012" width="9.140625" style="158"/>
    <col min="11013" max="11013" width="7.140625" style="158" customWidth="1"/>
    <col min="11014" max="11014" width="13.5703125" style="158" customWidth="1"/>
    <col min="11015" max="11015" width="38.28515625" style="158" customWidth="1"/>
    <col min="11016" max="11016" width="14.7109375" style="158" customWidth="1"/>
    <col min="11017" max="11017" width="9.42578125" style="158" customWidth="1"/>
    <col min="11018" max="11018" width="9.140625" style="158"/>
    <col min="11019" max="11019" width="6.140625" style="158" customWidth="1"/>
    <col min="11020" max="11268" width="9.140625" style="158"/>
    <col min="11269" max="11269" width="7.140625" style="158" customWidth="1"/>
    <col min="11270" max="11270" width="13.5703125" style="158" customWidth="1"/>
    <col min="11271" max="11271" width="38.28515625" style="158" customWidth="1"/>
    <col min="11272" max="11272" width="14.7109375" style="158" customWidth="1"/>
    <col min="11273" max="11273" width="9.42578125" style="158" customWidth="1"/>
    <col min="11274" max="11274" width="9.140625" style="158"/>
    <col min="11275" max="11275" width="6.140625" style="158" customWidth="1"/>
    <col min="11276" max="11524" width="9.140625" style="158"/>
    <col min="11525" max="11525" width="7.140625" style="158" customWidth="1"/>
    <col min="11526" max="11526" width="13.5703125" style="158" customWidth="1"/>
    <col min="11527" max="11527" width="38.28515625" style="158" customWidth="1"/>
    <col min="11528" max="11528" width="14.7109375" style="158" customWidth="1"/>
    <col min="11529" max="11529" width="9.42578125" style="158" customWidth="1"/>
    <col min="11530" max="11530" width="9.140625" style="158"/>
    <col min="11531" max="11531" width="6.140625" style="158" customWidth="1"/>
    <col min="11532" max="11780" width="9.140625" style="158"/>
    <col min="11781" max="11781" width="7.140625" style="158" customWidth="1"/>
    <col min="11782" max="11782" width="13.5703125" style="158" customWidth="1"/>
    <col min="11783" max="11783" width="38.28515625" style="158" customWidth="1"/>
    <col min="11784" max="11784" width="14.7109375" style="158" customWidth="1"/>
    <col min="11785" max="11785" width="9.42578125" style="158" customWidth="1"/>
    <col min="11786" max="11786" width="9.140625" style="158"/>
    <col min="11787" max="11787" width="6.140625" style="158" customWidth="1"/>
    <col min="11788" max="12036" width="9.140625" style="158"/>
    <col min="12037" max="12037" width="7.140625" style="158" customWidth="1"/>
    <col min="12038" max="12038" width="13.5703125" style="158" customWidth="1"/>
    <col min="12039" max="12039" width="38.28515625" style="158" customWidth="1"/>
    <col min="12040" max="12040" width="14.7109375" style="158" customWidth="1"/>
    <col min="12041" max="12041" width="9.42578125" style="158" customWidth="1"/>
    <col min="12042" max="12042" width="9.140625" style="158"/>
    <col min="12043" max="12043" width="6.140625" style="158" customWidth="1"/>
    <col min="12044" max="12292" width="9.140625" style="158"/>
    <col min="12293" max="12293" width="7.140625" style="158" customWidth="1"/>
    <col min="12294" max="12294" width="13.5703125" style="158" customWidth="1"/>
    <col min="12295" max="12295" width="38.28515625" style="158" customWidth="1"/>
    <col min="12296" max="12296" width="14.7109375" style="158" customWidth="1"/>
    <col min="12297" max="12297" width="9.42578125" style="158" customWidth="1"/>
    <col min="12298" max="12298" width="9.140625" style="158"/>
    <col min="12299" max="12299" width="6.140625" style="158" customWidth="1"/>
    <col min="12300" max="12548" width="9.140625" style="158"/>
    <col min="12549" max="12549" width="7.140625" style="158" customWidth="1"/>
    <col min="12550" max="12550" width="13.5703125" style="158" customWidth="1"/>
    <col min="12551" max="12551" width="38.28515625" style="158" customWidth="1"/>
    <col min="12552" max="12552" width="14.7109375" style="158" customWidth="1"/>
    <col min="12553" max="12553" width="9.42578125" style="158" customWidth="1"/>
    <col min="12554" max="12554" width="9.140625" style="158"/>
    <col min="12555" max="12555" width="6.140625" style="158" customWidth="1"/>
    <col min="12556" max="12804" width="9.140625" style="158"/>
    <col min="12805" max="12805" width="7.140625" style="158" customWidth="1"/>
    <col min="12806" max="12806" width="13.5703125" style="158" customWidth="1"/>
    <col min="12807" max="12807" width="38.28515625" style="158" customWidth="1"/>
    <col min="12808" max="12808" width="14.7109375" style="158" customWidth="1"/>
    <col min="12809" max="12809" width="9.42578125" style="158" customWidth="1"/>
    <col min="12810" max="12810" width="9.140625" style="158"/>
    <col min="12811" max="12811" width="6.140625" style="158" customWidth="1"/>
    <col min="12812" max="13060" width="9.140625" style="158"/>
    <col min="13061" max="13061" width="7.140625" style="158" customWidth="1"/>
    <col min="13062" max="13062" width="13.5703125" style="158" customWidth="1"/>
    <col min="13063" max="13063" width="38.28515625" style="158" customWidth="1"/>
    <col min="13064" max="13064" width="14.7109375" style="158" customWidth="1"/>
    <col min="13065" max="13065" width="9.42578125" style="158" customWidth="1"/>
    <col min="13066" max="13066" width="9.140625" style="158"/>
    <col min="13067" max="13067" width="6.140625" style="158" customWidth="1"/>
    <col min="13068" max="13316" width="9.140625" style="158"/>
    <col min="13317" max="13317" width="7.140625" style="158" customWidth="1"/>
    <col min="13318" max="13318" width="13.5703125" style="158" customWidth="1"/>
    <col min="13319" max="13319" width="38.28515625" style="158" customWidth="1"/>
    <col min="13320" max="13320" width="14.7109375" style="158" customWidth="1"/>
    <col min="13321" max="13321" width="9.42578125" style="158" customWidth="1"/>
    <col min="13322" max="13322" width="9.140625" style="158"/>
    <col min="13323" max="13323" width="6.140625" style="158" customWidth="1"/>
    <col min="13324" max="13572" width="9.140625" style="158"/>
    <col min="13573" max="13573" width="7.140625" style="158" customWidth="1"/>
    <col min="13574" max="13574" width="13.5703125" style="158" customWidth="1"/>
    <col min="13575" max="13575" width="38.28515625" style="158" customWidth="1"/>
    <col min="13576" max="13576" width="14.7109375" style="158" customWidth="1"/>
    <col min="13577" max="13577" width="9.42578125" style="158" customWidth="1"/>
    <col min="13578" max="13578" width="9.140625" style="158"/>
    <col min="13579" max="13579" width="6.140625" style="158" customWidth="1"/>
    <col min="13580" max="13828" width="9.140625" style="158"/>
    <col min="13829" max="13829" width="7.140625" style="158" customWidth="1"/>
    <col min="13830" max="13830" width="13.5703125" style="158" customWidth="1"/>
    <col min="13831" max="13831" width="38.28515625" style="158" customWidth="1"/>
    <col min="13832" max="13832" width="14.7109375" style="158" customWidth="1"/>
    <col min="13833" max="13833" width="9.42578125" style="158" customWidth="1"/>
    <col min="13834" max="13834" width="9.140625" style="158"/>
    <col min="13835" max="13835" width="6.140625" style="158" customWidth="1"/>
    <col min="13836" max="14084" width="9.140625" style="158"/>
    <col min="14085" max="14085" width="7.140625" style="158" customWidth="1"/>
    <col min="14086" max="14086" width="13.5703125" style="158" customWidth="1"/>
    <col min="14087" max="14087" width="38.28515625" style="158" customWidth="1"/>
    <col min="14088" max="14088" width="14.7109375" style="158" customWidth="1"/>
    <col min="14089" max="14089" width="9.42578125" style="158" customWidth="1"/>
    <col min="14090" max="14090" width="9.140625" style="158"/>
    <col min="14091" max="14091" width="6.140625" style="158" customWidth="1"/>
    <col min="14092" max="14340" width="9.140625" style="158"/>
    <col min="14341" max="14341" width="7.140625" style="158" customWidth="1"/>
    <col min="14342" max="14342" width="13.5703125" style="158" customWidth="1"/>
    <col min="14343" max="14343" width="38.28515625" style="158" customWidth="1"/>
    <col min="14344" max="14344" width="14.7109375" style="158" customWidth="1"/>
    <col min="14345" max="14345" width="9.42578125" style="158" customWidth="1"/>
    <col min="14346" max="14346" width="9.140625" style="158"/>
    <col min="14347" max="14347" width="6.140625" style="158" customWidth="1"/>
    <col min="14348" max="14596" width="9.140625" style="158"/>
    <col min="14597" max="14597" width="7.140625" style="158" customWidth="1"/>
    <col min="14598" max="14598" width="13.5703125" style="158" customWidth="1"/>
    <col min="14599" max="14599" width="38.28515625" style="158" customWidth="1"/>
    <col min="14600" max="14600" width="14.7109375" style="158" customWidth="1"/>
    <col min="14601" max="14601" width="9.42578125" style="158" customWidth="1"/>
    <col min="14602" max="14602" width="9.140625" style="158"/>
    <col min="14603" max="14603" width="6.140625" style="158" customWidth="1"/>
    <col min="14604" max="14852" width="9.140625" style="158"/>
    <col min="14853" max="14853" width="7.140625" style="158" customWidth="1"/>
    <col min="14854" max="14854" width="13.5703125" style="158" customWidth="1"/>
    <col min="14855" max="14855" width="38.28515625" style="158" customWidth="1"/>
    <col min="14856" max="14856" width="14.7109375" style="158" customWidth="1"/>
    <col min="14857" max="14857" width="9.42578125" style="158" customWidth="1"/>
    <col min="14858" max="14858" width="9.140625" style="158"/>
    <col min="14859" max="14859" width="6.140625" style="158" customWidth="1"/>
    <col min="14860" max="15108" width="9.140625" style="158"/>
    <col min="15109" max="15109" width="7.140625" style="158" customWidth="1"/>
    <col min="15110" max="15110" width="13.5703125" style="158" customWidth="1"/>
    <col min="15111" max="15111" width="38.28515625" style="158" customWidth="1"/>
    <col min="15112" max="15112" width="14.7109375" style="158" customWidth="1"/>
    <col min="15113" max="15113" width="9.42578125" style="158" customWidth="1"/>
    <col min="15114" max="15114" width="9.140625" style="158"/>
    <col min="15115" max="15115" width="6.140625" style="158" customWidth="1"/>
    <col min="15116" max="15364" width="9.140625" style="158"/>
    <col min="15365" max="15365" width="7.140625" style="158" customWidth="1"/>
    <col min="15366" max="15366" width="13.5703125" style="158" customWidth="1"/>
    <col min="15367" max="15367" width="38.28515625" style="158" customWidth="1"/>
    <col min="15368" max="15368" width="14.7109375" style="158" customWidth="1"/>
    <col min="15369" max="15369" width="9.42578125" style="158" customWidth="1"/>
    <col min="15370" max="15370" width="9.140625" style="158"/>
    <col min="15371" max="15371" width="6.140625" style="158" customWidth="1"/>
    <col min="15372" max="15620" width="9.140625" style="158"/>
    <col min="15621" max="15621" width="7.140625" style="158" customWidth="1"/>
    <col min="15622" max="15622" width="13.5703125" style="158" customWidth="1"/>
    <col min="15623" max="15623" width="38.28515625" style="158" customWidth="1"/>
    <col min="15624" max="15624" width="14.7109375" style="158" customWidth="1"/>
    <col min="15625" max="15625" width="9.42578125" style="158" customWidth="1"/>
    <col min="15626" max="15626" width="9.140625" style="158"/>
    <col min="15627" max="15627" width="6.140625" style="158" customWidth="1"/>
    <col min="15628" max="15876" width="9.140625" style="158"/>
    <col min="15877" max="15877" width="7.140625" style="158" customWidth="1"/>
    <col min="15878" max="15878" width="13.5703125" style="158" customWidth="1"/>
    <col min="15879" max="15879" width="38.28515625" style="158" customWidth="1"/>
    <col min="15880" max="15880" width="14.7109375" style="158" customWidth="1"/>
    <col min="15881" max="15881" width="9.42578125" style="158" customWidth="1"/>
    <col min="15882" max="15882" width="9.140625" style="158"/>
    <col min="15883" max="15883" width="6.140625" style="158" customWidth="1"/>
    <col min="15884" max="16132" width="9.140625" style="158"/>
    <col min="16133" max="16133" width="7.140625" style="158" customWidth="1"/>
    <col min="16134" max="16134" width="13.5703125" style="158" customWidth="1"/>
    <col min="16135" max="16135" width="38.28515625" style="158" customWidth="1"/>
    <col min="16136" max="16136" width="14.7109375" style="158" customWidth="1"/>
    <col min="16137" max="16137" width="9.42578125" style="158" customWidth="1"/>
    <col min="16138" max="16138" width="9.140625" style="158"/>
    <col min="16139" max="16139" width="6.140625" style="158" customWidth="1"/>
    <col min="16140" max="16384" width="9.140625" style="158"/>
  </cols>
  <sheetData>
    <row r="1" spans="1:10" ht="27" x14ac:dyDescent="0.4">
      <c r="A1" s="339" t="s">
        <v>341</v>
      </c>
      <c r="B1" s="339"/>
      <c r="C1" s="339"/>
      <c r="D1" s="339"/>
      <c r="E1" s="339"/>
      <c r="F1" s="339"/>
      <c r="G1" s="339"/>
      <c r="H1" s="339"/>
      <c r="I1" s="339"/>
      <c r="J1" s="204"/>
    </row>
    <row r="2" spans="1:10" ht="18" x14ac:dyDescent="0.2">
      <c r="A2" s="336" t="s">
        <v>415</v>
      </c>
      <c r="B2" s="336"/>
      <c r="C2" s="336"/>
      <c r="D2" s="336"/>
      <c r="E2" s="336"/>
      <c r="F2" s="336"/>
      <c r="G2" s="336"/>
      <c r="H2" s="336"/>
      <c r="I2" s="336"/>
    </row>
    <row r="3" spans="1:10" ht="15.75" x14ac:dyDescent="0.2">
      <c r="A3" s="210"/>
      <c r="B3" s="210"/>
      <c r="C3" s="210"/>
      <c r="D3" s="210"/>
      <c r="E3" s="210"/>
      <c r="F3" s="210"/>
      <c r="G3" s="153"/>
      <c r="H3" s="153"/>
      <c r="I3" s="153"/>
    </row>
    <row r="4" spans="1:10" ht="15.75" x14ac:dyDescent="0.2">
      <c r="A4" s="347" t="s">
        <v>399</v>
      </c>
      <c r="B4" s="347"/>
      <c r="C4" s="347"/>
      <c r="D4" s="347"/>
      <c r="E4" s="347"/>
      <c r="F4" s="347"/>
      <c r="G4" s="347"/>
      <c r="H4" s="347"/>
      <c r="I4" s="347"/>
    </row>
    <row r="5" spans="1:10" ht="13.5" thickBot="1" x14ac:dyDescent="0.25">
      <c r="I5" s="213" t="s">
        <v>343</v>
      </c>
    </row>
    <row r="6" spans="1:10" ht="30.75" thickBot="1" x14ac:dyDescent="0.25">
      <c r="A6" s="214" t="s">
        <v>389</v>
      </c>
      <c r="B6" s="215" t="s">
        <v>400</v>
      </c>
      <c r="C6" s="215" t="s">
        <v>411</v>
      </c>
      <c r="D6" s="215" t="s">
        <v>412</v>
      </c>
      <c r="E6" s="215" t="s">
        <v>413</v>
      </c>
      <c r="F6" s="215" t="s">
        <v>414</v>
      </c>
      <c r="G6" s="215" t="s">
        <v>401</v>
      </c>
      <c r="H6" s="216" t="s">
        <v>405</v>
      </c>
      <c r="I6" s="217" t="s">
        <v>406</v>
      </c>
    </row>
    <row r="7" spans="1:10" x14ac:dyDescent="0.2">
      <c r="A7" s="218">
        <v>1</v>
      </c>
      <c r="B7" s="218"/>
      <c r="C7" s="218"/>
      <c r="D7" s="218"/>
      <c r="E7" s="218"/>
      <c r="F7" s="219"/>
      <c r="G7" s="220"/>
      <c r="H7" s="220"/>
      <c r="I7" s="221"/>
    </row>
    <row r="8" spans="1:10" x14ac:dyDescent="0.2">
      <c r="A8" s="222">
        <f t="shared" ref="A8:A16" si="0">A7+1</f>
        <v>2</v>
      </c>
      <c r="B8" s="222"/>
      <c r="C8" s="222"/>
      <c r="D8" s="222"/>
      <c r="E8" s="222"/>
      <c r="F8" s="223"/>
      <c r="G8" s="224"/>
      <c r="H8" s="224"/>
      <c r="I8" s="233"/>
    </row>
    <row r="9" spans="1:10" x14ac:dyDescent="0.2">
      <c r="A9" s="222">
        <f t="shared" si="0"/>
        <v>3</v>
      </c>
      <c r="B9" s="222"/>
      <c r="C9" s="222"/>
      <c r="D9" s="222"/>
      <c r="E9" s="222"/>
      <c r="F9" s="223"/>
      <c r="G9" s="224"/>
      <c r="H9" s="224"/>
      <c r="I9" s="233"/>
    </row>
    <row r="10" spans="1:10" x14ac:dyDescent="0.2">
      <c r="A10" s="222">
        <f t="shared" si="0"/>
        <v>4</v>
      </c>
      <c r="B10" s="222"/>
      <c r="C10" s="222"/>
      <c r="D10" s="222"/>
      <c r="E10" s="222"/>
      <c r="F10" s="223"/>
      <c r="G10" s="224"/>
      <c r="H10" s="224"/>
      <c r="I10" s="233"/>
    </row>
    <row r="11" spans="1:10" x14ac:dyDescent="0.2">
      <c r="A11" s="222">
        <f t="shared" si="0"/>
        <v>5</v>
      </c>
      <c r="B11" s="222"/>
      <c r="C11" s="222"/>
      <c r="D11" s="222"/>
      <c r="E11" s="222"/>
      <c r="F11" s="223"/>
      <c r="G11" s="224"/>
      <c r="H11" s="224"/>
      <c r="I11" s="233"/>
    </row>
    <row r="12" spans="1:10" x14ac:dyDescent="0.2">
      <c r="A12" s="222">
        <f t="shared" si="0"/>
        <v>6</v>
      </c>
      <c r="B12" s="222"/>
      <c r="C12" s="222"/>
      <c r="D12" s="222"/>
      <c r="E12" s="222"/>
      <c r="F12" s="223"/>
      <c r="G12" s="224"/>
      <c r="H12" s="224"/>
      <c r="I12" s="233"/>
    </row>
    <row r="13" spans="1:10" x14ac:dyDescent="0.2">
      <c r="A13" s="222">
        <f t="shared" si="0"/>
        <v>7</v>
      </c>
      <c r="B13" s="222"/>
      <c r="C13" s="222"/>
      <c r="D13" s="222"/>
      <c r="E13" s="222"/>
      <c r="F13" s="223"/>
      <c r="G13" s="224"/>
      <c r="H13" s="224"/>
      <c r="I13" s="233"/>
    </row>
    <row r="14" spans="1:10" x14ac:dyDescent="0.2">
      <c r="A14" s="222">
        <f t="shared" si="0"/>
        <v>8</v>
      </c>
      <c r="B14" s="222"/>
      <c r="C14" s="222"/>
      <c r="D14" s="222"/>
      <c r="E14" s="222"/>
      <c r="F14" s="223"/>
      <c r="G14" s="224"/>
      <c r="H14" s="224"/>
      <c r="I14" s="233"/>
    </row>
    <row r="15" spans="1:10" x14ac:dyDescent="0.2">
      <c r="A15" s="222">
        <f t="shared" si="0"/>
        <v>9</v>
      </c>
      <c r="B15" s="222"/>
      <c r="C15" s="222"/>
      <c r="D15" s="222"/>
      <c r="E15" s="222"/>
      <c r="F15" s="223"/>
      <c r="G15" s="224"/>
      <c r="H15" s="224"/>
      <c r="I15" s="233"/>
    </row>
    <row r="16" spans="1:10" x14ac:dyDescent="0.2">
      <c r="A16" s="222">
        <f t="shared" si="0"/>
        <v>10</v>
      </c>
      <c r="B16" s="222"/>
      <c r="C16" s="222"/>
      <c r="D16" s="222"/>
      <c r="E16" s="222"/>
      <c r="F16" s="223"/>
      <c r="G16" s="224"/>
      <c r="H16" s="224"/>
      <c r="I16" s="233"/>
    </row>
    <row r="17" spans="1:9" ht="16.5" thickBot="1" x14ac:dyDescent="0.25">
      <c r="A17" s="346" t="s">
        <v>406</v>
      </c>
      <c r="B17" s="346"/>
      <c r="C17" s="346"/>
      <c r="D17" s="346"/>
      <c r="E17" s="346"/>
      <c r="F17" s="346"/>
      <c r="G17" s="346"/>
      <c r="H17" s="227"/>
      <c r="I17" s="228">
        <f>SUM(I7:I16)</f>
        <v>0</v>
      </c>
    </row>
    <row r="18" spans="1:9" ht="13.5" thickTop="1" x14ac:dyDescent="0.2">
      <c r="A18" s="229"/>
      <c r="B18" s="229"/>
      <c r="C18" s="229"/>
      <c r="D18" s="229"/>
      <c r="E18" s="229"/>
      <c r="F18" s="230"/>
      <c r="G18" s="229"/>
      <c r="H18" s="229"/>
      <c r="I18" s="231"/>
    </row>
    <row r="19" spans="1:9" x14ac:dyDescent="0.2">
      <c r="A19" s="229"/>
      <c r="B19" s="229"/>
      <c r="C19" s="229"/>
      <c r="D19" s="229"/>
      <c r="E19" s="229"/>
      <c r="F19" s="230"/>
      <c r="G19" s="229"/>
      <c r="H19" s="229"/>
      <c r="I19" s="231"/>
    </row>
    <row r="20" spans="1:9" x14ac:dyDescent="0.2">
      <c r="A20" s="229"/>
      <c r="B20" s="229"/>
      <c r="C20" s="229"/>
      <c r="D20" s="229"/>
      <c r="E20" s="229"/>
      <c r="F20" s="230"/>
      <c r="G20" s="229"/>
      <c r="H20" s="229"/>
      <c r="I20" s="231"/>
    </row>
    <row r="21" spans="1:9" ht="15" x14ac:dyDescent="0.3">
      <c r="G21" s="155" t="s">
        <v>356</v>
      </c>
      <c r="H21" s="202"/>
      <c r="I21" s="202"/>
    </row>
    <row r="22" spans="1:9" ht="15" x14ac:dyDescent="0.3">
      <c r="G22" s="157" t="s">
        <v>357</v>
      </c>
      <c r="H22" s="202"/>
      <c r="I22" s="202"/>
    </row>
    <row r="23" spans="1:9" ht="15" x14ac:dyDescent="0.3">
      <c r="G23" s="159" t="s">
        <v>358</v>
      </c>
      <c r="H23" s="202"/>
      <c r="I23" s="202"/>
    </row>
    <row r="24" spans="1:9" ht="15" x14ac:dyDescent="0.3">
      <c r="G24" s="155" t="s">
        <v>359</v>
      </c>
      <c r="H24" s="202"/>
      <c r="I24" s="202"/>
    </row>
  </sheetData>
  <mergeCells count="4">
    <mergeCell ref="A1:I1"/>
    <mergeCell ref="A2:I2"/>
    <mergeCell ref="A4:I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Header>&amp;R&amp;8Page &amp;P of &amp;N</oddHeader>
    <oddFooter>&amp;R&amp;8&amp;F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
  <sheetViews>
    <sheetView view="pageBreakPreview" zoomScaleSheetLayoutView="100" workbookViewId="0">
      <selection sqref="A1:XFD1048576"/>
    </sheetView>
  </sheetViews>
  <sheetFormatPr defaultRowHeight="12.75" x14ac:dyDescent="0.2"/>
  <cols>
    <col min="1" max="1" width="7.7109375" style="211" customWidth="1"/>
    <col min="2" max="2" width="9.140625" style="211" customWidth="1"/>
    <col min="3" max="3" width="17.140625" style="211" customWidth="1"/>
    <col min="4" max="4" width="21.140625" style="211" customWidth="1"/>
    <col min="5" max="5" width="9.85546875" style="211" customWidth="1"/>
    <col min="6" max="6" width="17" style="212" customWidth="1"/>
    <col min="7" max="7" width="11" style="211" customWidth="1"/>
    <col min="8" max="8" width="12.42578125" style="232" customWidth="1"/>
    <col min="9" max="9" width="9.140625" style="158"/>
    <col min="10" max="10" width="6.140625" style="158" customWidth="1"/>
    <col min="11" max="259" width="9.140625" style="158"/>
    <col min="260" max="260" width="7.140625" style="158" customWidth="1"/>
    <col min="261" max="261" width="13.5703125" style="158" customWidth="1"/>
    <col min="262" max="262" width="38.28515625" style="158" customWidth="1"/>
    <col min="263" max="263" width="14.7109375" style="158" customWidth="1"/>
    <col min="264" max="264" width="9.42578125" style="158" customWidth="1"/>
    <col min="265" max="265" width="9.140625" style="158"/>
    <col min="266" max="266" width="6.140625" style="158" customWidth="1"/>
    <col min="267" max="515" width="9.140625" style="158"/>
    <col min="516" max="516" width="7.140625" style="158" customWidth="1"/>
    <col min="517" max="517" width="13.5703125" style="158" customWidth="1"/>
    <col min="518" max="518" width="38.28515625" style="158" customWidth="1"/>
    <col min="519" max="519" width="14.7109375" style="158" customWidth="1"/>
    <col min="520" max="520" width="9.42578125" style="158" customWidth="1"/>
    <col min="521" max="521" width="9.140625" style="158"/>
    <col min="522" max="522" width="6.140625" style="158" customWidth="1"/>
    <col min="523" max="771" width="9.140625" style="158"/>
    <col min="772" max="772" width="7.140625" style="158" customWidth="1"/>
    <col min="773" max="773" width="13.5703125" style="158" customWidth="1"/>
    <col min="774" max="774" width="38.28515625" style="158" customWidth="1"/>
    <col min="775" max="775" width="14.7109375" style="158" customWidth="1"/>
    <col min="776" max="776" width="9.42578125" style="158" customWidth="1"/>
    <col min="777" max="777" width="9.140625" style="158"/>
    <col min="778" max="778" width="6.140625" style="158" customWidth="1"/>
    <col min="779" max="1027" width="9.140625" style="158"/>
    <col min="1028" max="1028" width="7.140625" style="158" customWidth="1"/>
    <col min="1029" max="1029" width="13.5703125" style="158" customWidth="1"/>
    <col min="1030" max="1030" width="38.28515625" style="158" customWidth="1"/>
    <col min="1031" max="1031" width="14.7109375" style="158" customWidth="1"/>
    <col min="1032" max="1032" width="9.42578125" style="158" customWidth="1"/>
    <col min="1033" max="1033" width="9.140625" style="158"/>
    <col min="1034" max="1034" width="6.140625" style="158" customWidth="1"/>
    <col min="1035" max="1283" width="9.140625" style="158"/>
    <col min="1284" max="1284" width="7.140625" style="158" customWidth="1"/>
    <col min="1285" max="1285" width="13.5703125" style="158" customWidth="1"/>
    <col min="1286" max="1286" width="38.28515625" style="158" customWidth="1"/>
    <col min="1287" max="1287" width="14.7109375" style="158" customWidth="1"/>
    <col min="1288" max="1288" width="9.42578125" style="158" customWidth="1"/>
    <col min="1289" max="1289" width="9.140625" style="158"/>
    <col min="1290" max="1290" width="6.140625" style="158" customWidth="1"/>
    <col min="1291" max="1539" width="9.140625" style="158"/>
    <col min="1540" max="1540" width="7.140625" style="158" customWidth="1"/>
    <col min="1541" max="1541" width="13.5703125" style="158" customWidth="1"/>
    <col min="1542" max="1542" width="38.28515625" style="158" customWidth="1"/>
    <col min="1543" max="1543" width="14.7109375" style="158" customWidth="1"/>
    <col min="1544" max="1544" width="9.42578125" style="158" customWidth="1"/>
    <col min="1545" max="1545" width="9.140625" style="158"/>
    <col min="1546" max="1546" width="6.140625" style="158" customWidth="1"/>
    <col min="1547" max="1795" width="9.140625" style="158"/>
    <col min="1796" max="1796" width="7.140625" style="158" customWidth="1"/>
    <col min="1797" max="1797" width="13.5703125" style="158" customWidth="1"/>
    <col min="1798" max="1798" width="38.28515625" style="158" customWidth="1"/>
    <col min="1799" max="1799" width="14.7109375" style="158" customWidth="1"/>
    <col min="1800" max="1800" width="9.42578125" style="158" customWidth="1"/>
    <col min="1801" max="1801" width="9.140625" style="158"/>
    <col min="1802" max="1802" width="6.140625" style="158" customWidth="1"/>
    <col min="1803" max="2051" width="9.140625" style="158"/>
    <col min="2052" max="2052" width="7.140625" style="158" customWidth="1"/>
    <col min="2053" max="2053" width="13.5703125" style="158" customWidth="1"/>
    <col min="2054" max="2054" width="38.28515625" style="158" customWidth="1"/>
    <col min="2055" max="2055" width="14.7109375" style="158" customWidth="1"/>
    <col min="2056" max="2056" width="9.42578125" style="158" customWidth="1"/>
    <col min="2057" max="2057" width="9.140625" style="158"/>
    <col min="2058" max="2058" width="6.140625" style="158" customWidth="1"/>
    <col min="2059" max="2307" width="9.140625" style="158"/>
    <col min="2308" max="2308" width="7.140625" style="158" customWidth="1"/>
    <col min="2309" max="2309" width="13.5703125" style="158" customWidth="1"/>
    <col min="2310" max="2310" width="38.28515625" style="158" customWidth="1"/>
    <col min="2311" max="2311" width="14.7109375" style="158" customWidth="1"/>
    <col min="2312" max="2312" width="9.42578125" style="158" customWidth="1"/>
    <col min="2313" max="2313" width="9.140625" style="158"/>
    <col min="2314" max="2314" width="6.140625" style="158" customWidth="1"/>
    <col min="2315" max="2563" width="9.140625" style="158"/>
    <col min="2564" max="2564" width="7.140625" style="158" customWidth="1"/>
    <col min="2565" max="2565" width="13.5703125" style="158" customWidth="1"/>
    <col min="2566" max="2566" width="38.28515625" style="158" customWidth="1"/>
    <col min="2567" max="2567" width="14.7109375" style="158" customWidth="1"/>
    <col min="2568" max="2568" width="9.42578125" style="158" customWidth="1"/>
    <col min="2569" max="2569" width="9.140625" style="158"/>
    <col min="2570" max="2570" width="6.140625" style="158" customWidth="1"/>
    <col min="2571" max="2819" width="9.140625" style="158"/>
    <col min="2820" max="2820" width="7.140625" style="158" customWidth="1"/>
    <col min="2821" max="2821" width="13.5703125" style="158" customWidth="1"/>
    <col min="2822" max="2822" width="38.28515625" style="158" customWidth="1"/>
    <col min="2823" max="2823" width="14.7109375" style="158" customWidth="1"/>
    <col min="2824" max="2824" width="9.42578125" style="158" customWidth="1"/>
    <col min="2825" max="2825" width="9.140625" style="158"/>
    <col min="2826" max="2826" width="6.140625" style="158" customWidth="1"/>
    <col min="2827" max="3075" width="9.140625" style="158"/>
    <col min="3076" max="3076" width="7.140625" style="158" customWidth="1"/>
    <col min="3077" max="3077" width="13.5703125" style="158" customWidth="1"/>
    <col min="3078" max="3078" width="38.28515625" style="158" customWidth="1"/>
    <col min="3079" max="3079" width="14.7109375" style="158" customWidth="1"/>
    <col min="3080" max="3080" width="9.42578125" style="158" customWidth="1"/>
    <col min="3081" max="3081" width="9.140625" style="158"/>
    <col min="3082" max="3082" width="6.140625" style="158" customWidth="1"/>
    <col min="3083" max="3331" width="9.140625" style="158"/>
    <col min="3332" max="3332" width="7.140625" style="158" customWidth="1"/>
    <col min="3333" max="3333" width="13.5703125" style="158" customWidth="1"/>
    <col min="3334" max="3334" width="38.28515625" style="158" customWidth="1"/>
    <col min="3335" max="3335" width="14.7109375" style="158" customWidth="1"/>
    <col min="3336" max="3336" width="9.42578125" style="158" customWidth="1"/>
    <col min="3337" max="3337" width="9.140625" style="158"/>
    <col min="3338" max="3338" width="6.140625" style="158" customWidth="1"/>
    <col min="3339" max="3587" width="9.140625" style="158"/>
    <col min="3588" max="3588" width="7.140625" style="158" customWidth="1"/>
    <col min="3589" max="3589" width="13.5703125" style="158" customWidth="1"/>
    <col min="3590" max="3590" width="38.28515625" style="158" customWidth="1"/>
    <col min="3591" max="3591" width="14.7109375" style="158" customWidth="1"/>
    <col min="3592" max="3592" width="9.42578125" style="158" customWidth="1"/>
    <col min="3593" max="3593" width="9.140625" style="158"/>
    <col min="3594" max="3594" width="6.140625" style="158" customWidth="1"/>
    <col min="3595" max="3843" width="9.140625" style="158"/>
    <col min="3844" max="3844" width="7.140625" style="158" customWidth="1"/>
    <col min="3845" max="3845" width="13.5703125" style="158" customWidth="1"/>
    <col min="3846" max="3846" width="38.28515625" style="158" customWidth="1"/>
    <col min="3847" max="3847" width="14.7109375" style="158" customWidth="1"/>
    <col min="3848" max="3848" width="9.42578125" style="158" customWidth="1"/>
    <col min="3849" max="3849" width="9.140625" style="158"/>
    <col min="3850" max="3850" width="6.140625" style="158" customWidth="1"/>
    <col min="3851" max="4099" width="9.140625" style="158"/>
    <col min="4100" max="4100" width="7.140625" style="158" customWidth="1"/>
    <col min="4101" max="4101" width="13.5703125" style="158" customWidth="1"/>
    <col min="4102" max="4102" width="38.28515625" style="158" customWidth="1"/>
    <col min="4103" max="4103" width="14.7109375" style="158" customWidth="1"/>
    <col min="4104" max="4104" width="9.42578125" style="158" customWidth="1"/>
    <col min="4105" max="4105" width="9.140625" style="158"/>
    <col min="4106" max="4106" width="6.140625" style="158" customWidth="1"/>
    <col min="4107" max="4355" width="9.140625" style="158"/>
    <col min="4356" max="4356" width="7.140625" style="158" customWidth="1"/>
    <col min="4357" max="4357" width="13.5703125" style="158" customWidth="1"/>
    <col min="4358" max="4358" width="38.28515625" style="158" customWidth="1"/>
    <col min="4359" max="4359" width="14.7109375" style="158" customWidth="1"/>
    <col min="4360" max="4360" width="9.42578125" style="158" customWidth="1"/>
    <col min="4361" max="4361" width="9.140625" style="158"/>
    <col min="4362" max="4362" width="6.140625" style="158" customWidth="1"/>
    <col min="4363" max="4611" width="9.140625" style="158"/>
    <col min="4612" max="4612" width="7.140625" style="158" customWidth="1"/>
    <col min="4613" max="4613" width="13.5703125" style="158" customWidth="1"/>
    <col min="4614" max="4614" width="38.28515625" style="158" customWidth="1"/>
    <col min="4615" max="4615" width="14.7109375" style="158" customWidth="1"/>
    <col min="4616" max="4616" width="9.42578125" style="158" customWidth="1"/>
    <col min="4617" max="4617" width="9.140625" style="158"/>
    <col min="4618" max="4618" width="6.140625" style="158" customWidth="1"/>
    <col min="4619" max="4867" width="9.140625" style="158"/>
    <col min="4868" max="4868" width="7.140625" style="158" customWidth="1"/>
    <col min="4869" max="4869" width="13.5703125" style="158" customWidth="1"/>
    <col min="4870" max="4870" width="38.28515625" style="158" customWidth="1"/>
    <col min="4871" max="4871" width="14.7109375" style="158" customWidth="1"/>
    <col min="4872" max="4872" width="9.42578125" style="158" customWidth="1"/>
    <col min="4873" max="4873" width="9.140625" style="158"/>
    <col min="4874" max="4874" width="6.140625" style="158" customWidth="1"/>
    <col min="4875" max="5123" width="9.140625" style="158"/>
    <col min="5124" max="5124" width="7.140625" style="158" customWidth="1"/>
    <col min="5125" max="5125" width="13.5703125" style="158" customWidth="1"/>
    <col min="5126" max="5126" width="38.28515625" style="158" customWidth="1"/>
    <col min="5127" max="5127" width="14.7109375" style="158" customWidth="1"/>
    <col min="5128" max="5128" width="9.42578125" style="158" customWidth="1"/>
    <col min="5129" max="5129" width="9.140625" style="158"/>
    <col min="5130" max="5130" width="6.140625" style="158" customWidth="1"/>
    <col min="5131" max="5379" width="9.140625" style="158"/>
    <col min="5380" max="5380" width="7.140625" style="158" customWidth="1"/>
    <col min="5381" max="5381" width="13.5703125" style="158" customWidth="1"/>
    <col min="5382" max="5382" width="38.28515625" style="158" customWidth="1"/>
    <col min="5383" max="5383" width="14.7109375" style="158" customWidth="1"/>
    <col min="5384" max="5384" width="9.42578125" style="158" customWidth="1"/>
    <col min="5385" max="5385" width="9.140625" style="158"/>
    <col min="5386" max="5386" width="6.140625" style="158" customWidth="1"/>
    <col min="5387" max="5635" width="9.140625" style="158"/>
    <col min="5636" max="5636" width="7.140625" style="158" customWidth="1"/>
    <col min="5637" max="5637" width="13.5703125" style="158" customWidth="1"/>
    <col min="5638" max="5638" width="38.28515625" style="158" customWidth="1"/>
    <col min="5639" max="5639" width="14.7109375" style="158" customWidth="1"/>
    <col min="5640" max="5640" width="9.42578125" style="158" customWidth="1"/>
    <col min="5641" max="5641" width="9.140625" style="158"/>
    <col min="5642" max="5642" width="6.140625" style="158" customWidth="1"/>
    <col min="5643" max="5891" width="9.140625" style="158"/>
    <col min="5892" max="5892" width="7.140625" style="158" customWidth="1"/>
    <col min="5893" max="5893" width="13.5703125" style="158" customWidth="1"/>
    <col min="5894" max="5894" width="38.28515625" style="158" customWidth="1"/>
    <col min="5895" max="5895" width="14.7109375" style="158" customWidth="1"/>
    <col min="5896" max="5896" width="9.42578125" style="158" customWidth="1"/>
    <col min="5897" max="5897" width="9.140625" style="158"/>
    <col min="5898" max="5898" width="6.140625" style="158" customWidth="1"/>
    <col min="5899" max="6147" width="9.140625" style="158"/>
    <col min="6148" max="6148" width="7.140625" style="158" customWidth="1"/>
    <col min="6149" max="6149" width="13.5703125" style="158" customWidth="1"/>
    <col min="6150" max="6150" width="38.28515625" style="158" customWidth="1"/>
    <col min="6151" max="6151" width="14.7109375" style="158" customWidth="1"/>
    <col min="6152" max="6152" width="9.42578125" style="158" customWidth="1"/>
    <col min="6153" max="6153" width="9.140625" style="158"/>
    <col min="6154" max="6154" width="6.140625" style="158" customWidth="1"/>
    <col min="6155" max="6403" width="9.140625" style="158"/>
    <col min="6404" max="6404" width="7.140625" style="158" customWidth="1"/>
    <col min="6405" max="6405" width="13.5703125" style="158" customWidth="1"/>
    <col min="6406" max="6406" width="38.28515625" style="158" customWidth="1"/>
    <col min="6407" max="6407" width="14.7109375" style="158" customWidth="1"/>
    <col min="6408" max="6408" width="9.42578125" style="158" customWidth="1"/>
    <col min="6409" max="6409" width="9.140625" style="158"/>
    <col min="6410" max="6410" width="6.140625" style="158" customWidth="1"/>
    <col min="6411" max="6659" width="9.140625" style="158"/>
    <col min="6660" max="6660" width="7.140625" style="158" customWidth="1"/>
    <col min="6661" max="6661" width="13.5703125" style="158" customWidth="1"/>
    <col min="6662" max="6662" width="38.28515625" style="158" customWidth="1"/>
    <col min="6663" max="6663" width="14.7109375" style="158" customWidth="1"/>
    <col min="6664" max="6664" width="9.42578125" style="158" customWidth="1"/>
    <col min="6665" max="6665" width="9.140625" style="158"/>
    <col min="6666" max="6666" width="6.140625" style="158" customWidth="1"/>
    <col min="6667" max="6915" width="9.140625" style="158"/>
    <col min="6916" max="6916" width="7.140625" style="158" customWidth="1"/>
    <col min="6917" max="6917" width="13.5703125" style="158" customWidth="1"/>
    <col min="6918" max="6918" width="38.28515625" style="158" customWidth="1"/>
    <col min="6919" max="6919" width="14.7109375" style="158" customWidth="1"/>
    <col min="6920" max="6920" width="9.42578125" style="158" customWidth="1"/>
    <col min="6921" max="6921" width="9.140625" style="158"/>
    <col min="6922" max="6922" width="6.140625" style="158" customWidth="1"/>
    <col min="6923" max="7171" width="9.140625" style="158"/>
    <col min="7172" max="7172" width="7.140625" style="158" customWidth="1"/>
    <col min="7173" max="7173" width="13.5703125" style="158" customWidth="1"/>
    <col min="7174" max="7174" width="38.28515625" style="158" customWidth="1"/>
    <col min="7175" max="7175" width="14.7109375" style="158" customWidth="1"/>
    <col min="7176" max="7176" width="9.42578125" style="158" customWidth="1"/>
    <col min="7177" max="7177" width="9.140625" style="158"/>
    <col min="7178" max="7178" width="6.140625" style="158" customWidth="1"/>
    <col min="7179" max="7427" width="9.140625" style="158"/>
    <col min="7428" max="7428" width="7.140625" style="158" customWidth="1"/>
    <col min="7429" max="7429" width="13.5703125" style="158" customWidth="1"/>
    <col min="7430" max="7430" width="38.28515625" style="158" customWidth="1"/>
    <col min="7431" max="7431" width="14.7109375" style="158" customWidth="1"/>
    <col min="7432" max="7432" width="9.42578125" style="158" customWidth="1"/>
    <col min="7433" max="7433" width="9.140625" style="158"/>
    <col min="7434" max="7434" width="6.140625" style="158" customWidth="1"/>
    <col min="7435" max="7683" width="9.140625" style="158"/>
    <col min="7684" max="7684" width="7.140625" style="158" customWidth="1"/>
    <col min="7685" max="7685" width="13.5703125" style="158" customWidth="1"/>
    <col min="7686" max="7686" width="38.28515625" style="158" customWidth="1"/>
    <col min="7687" max="7687" width="14.7109375" style="158" customWidth="1"/>
    <col min="7688" max="7688" width="9.42578125" style="158" customWidth="1"/>
    <col min="7689" max="7689" width="9.140625" style="158"/>
    <col min="7690" max="7690" width="6.140625" style="158" customWidth="1"/>
    <col min="7691" max="7939" width="9.140625" style="158"/>
    <col min="7940" max="7940" width="7.140625" style="158" customWidth="1"/>
    <col min="7941" max="7941" width="13.5703125" style="158" customWidth="1"/>
    <col min="7942" max="7942" width="38.28515625" style="158" customWidth="1"/>
    <col min="7943" max="7943" width="14.7109375" style="158" customWidth="1"/>
    <col min="7944" max="7944" width="9.42578125" style="158" customWidth="1"/>
    <col min="7945" max="7945" width="9.140625" style="158"/>
    <col min="7946" max="7946" width="6.140625" style="158" customWidth="1"/>
    <col min="7947" max="8195" width="9.140625" style="158"/>
    <col min="8196" max="8196" width="7.140625" style="158" customWidth="1"/>
    <col min="8197" max="8197" width="13.5703125" style="158" customWidth="1"/>
    <col min="8198" max="8198" width="38.28515625" style="158" customWidth="1"/>
    <col min="8199" max="8199" width="14.7109375" style="158" customWidth="1"/>
    <col min="8200" max="8200" width="9.42578125" style="158" customWidth="1"/>
    <col min="8201" max="8201" width="9.140625" style="158"/>
    <col min="8202" max="8202" width="6.140625" style="158" customWidth="1"/>
    <col min="8203" max="8451" width="9.140625" style="158"/>
    <col min="8452" max="8452" width="7.140625" style="158" customWidth="1"/>
    <col min="8453" max="8453" width="13.5703125" style="158" customWidth="1"/>
    <col min="8454" max="8454" width="38.28515625" style="158" customWidth="1"/>
    <col min="8455" max="8455" width="14.7109375" style="158" customWidth="1"/>
    <col min="8456" max="8456" width="9.42578125" style="158" customWidth="1"/>
    <col min="8457" max="8457" width="9.140625" style="158"/>
    <col min="8458" max="8458" width="6.140625" style="158" customWidth="1"/>
    <col min="8459" max="8707" width="9.140625" style="158"/>
    <col min="8708" max="8708" width="7.140625" style="158" customWidth="1"/>
    <col min="8709" max="8709" width="13.5703125" style="158" customWidth="1"/>
    <col min="8710" max="8710" width="38.28515625" style="158" customWidth="1"/>
    <col min="8711" max="8711" width="14.7109375" style="158" customWidth="1"/>
    <col min="8712" max="8712" width="9.42578125" style="158" customWidth="1"/>
    <col min="8713" max="8713" width="9.140625" style="158"/>
    <col min="8714" max="8714" width="6.140625" style="158" customWidth="1"/>
    <col min="8715" max="8963" width="9.140625" style="158"/>
    <col min="8964" max="8964" width="7.140625" style="158" customWidth="1"/>
    <col min="8965" max="8965" width="13.5703125" style="158" customWidth="1"/>
    <col min="8966" max="8966" width="38.28515625" style="158" customWidth="1"/>
    <col min="8967" max="8967" width="14.7109375" style="158" customWidth="1"/>
    <col min="8968" max="8968" width="9.42578125" style="158" customWidth="1"/>
    <col min="8969" max="8969" width="9.140625" style="158"/>
    <col min="8970" max="8970" width="6.140625" style="158" customWidth="1"/>
    <col min="8971" max="9219" width="9.140625" style="158"/>
    <col min="9220" max="9220" width="7.140625" style="158" customWidth="1"/>
    <col min="9221" max="9221" width="13.5703125" style="158" customWidth="1"/>
    <col min="9222" max="9222" width="38.28515625" style="158" customWidth="1"/>
    <col min="9223" max="9223" width="14.7109375" style="158" customWidth="1"/>
    <col min="9224" max="9224" width="9.42578125" style="158" customWidth="1"/>
    <col min="9225" max="9225" width="9.140625" style="158"/>
    <col min="9226" max="9226" width="6.140625" style="158" customWidth="1"/>
    <col min="9227" max="9475" width="9.140625" style="158"/>
    <col min="9476" max="9476" width="7.140625" style="158" customWidth="1"/>
    <col min="9477" max="9477" width="13.5703125" style="158" customWidth="1"/>
    <col min="9478" max="9478" width="38.28515625" style="158" customWidth="1"/>
    <col min="9479" max="9479" width="14.7109375" style="158" customWidth="1"/>
    <col min="9480" max="9480" width="9.42578125" style="158" customWidth="1"/>
    <col min="9481" max="9481" width="9.140625" style="158"/>
    <col min="9482" max="9482" width="6.140625" style="158" customWidth="1"/>
    <col min="9483" max="9731" width="9.140625" style="158"/>
    <col min="9732" max="9732" width="7.140625" style="158" customWidth="1"/>
    <col min="9733" max="9733" width="13.5703125" style="158" customWidth="1"/>
    <col min="9734" max="9734" width="38.28515625" style="158" customWidth="1"/>
    <col min="9735" max="9735" width="14.7109375" style="158" customWidth="1"/>
    <col min="9736" max="9736" width="9.42578125" style="158" customWidth="1"/>
    <col min="9737" max="9737" width="9.140625" style="158"/>
    <col min="9738" max="9738" width="6.140625" style="158" customWidth="1"/>
    <col min="9739" max="9987" width="9.140625" style="158"/>
    <col min="9988" max="9988" width="7.140625" style="158" customWidth="1"/>
    <col min="9989" max="9989" width="13.5703125" style="158" customWidth="1"/>
    <col min="9990" max="9990" width="38.28515625" style="158" customWidth="1"/>
    <col min="9991" max="9991" width="14.7109375" style="158" customWidth="1"/>
    <col min="9992" max="9992" width="9.42578125" style="158" customWidth="1"/>
    <col min="9993" max="9993" width="9.140625" style="158"/>
    <col min="9994" max="9994" width="6.140625" style="158" customWidth="1"/>
    <col min="9995" max="10243" width="9.140625" style="158"/>
    <col min="10244" max="10244" width="7.140625" style="158" customWidth="1"/>
    <col min="10245" max="10245" width="13.5703125" style="158" customWidth="1"/>
    <col min="10246" max="10246" width="38.28515625" style="158" customWidth="1"/>
    <col min="10247" max="10247" width="14.7109375" style="158" customWidth="1"/>
    <col min="10248" max="10248" width="9.42578125" style="158" customWidth="1"/>
    <col min="10249" max="10249" width="9.140625" style="158"/>
    <col min="10250" max="10250" width="6.140625" style="158" customWidth="1"/>
    <col min="10251" max="10499" width="9.140625" style="158"/>
    <col min="10500" max="10500" width="7.140625" style="158" customWidth="1"/>
    <col min="10501" max="10501" width="13.5703125" style="158" customWidth="1"/>
    <col min="10502" max="10502" width="38.28515625" style="158" customWidth="1"/>
    <col min="10503" max="10503" width="14.7109375" style="158" customWidth="1"/>
    <col min="10504" max="10504" width="9.42578125" style="158" customWidth="1"/>
    <col min="10505" max="10505" width="9.140625" style="158"/>
    <col min="10506" max="10506" width="6.140625" style="158" customWidth="1"/>
    <col min="10507" max="10755" width="9.140625" style="158"/>
    <col min="10756" max="10756" width="7.140625" style="158" customWidth="1"/>
    <col min="10757" max="10757" width="13.5703125" style="158" customWidth="1"/>
    <col min="10758" max="10758" width="38.28515625" style="158" customWidth="1"/>
    <col min="10759" max="10759" width="14.7109375" style="158" customWidth="1"/>
    <col min="10760" max="10760" width="9.42578125" style="158" customWidth="1"/>
    <col min="10761" max="10761" width="9.140625" style="158"/>
    <col min="10762" max="10762" width="6.140625" style="158" customWidth="1"/>
    <col min="10763" max="11011" width="9.140625" style="158"/>
    <col min="11012" max="11012" width="7.140625" style="158" customWidth="1"/>
    <col min="11013" max="11013" width="13.5703125" style="158" customWidth="1"/>
    <col min="11014" max="11014" width="38.28515625" style="158" customWidth="1"/>
    <col min="11015" max="11015" width="14.7109375" style="158" customWidth="1"/>
    <col min="11016" max="11016" width="9.42578125" style="158" customWidth="1"/>
    <col min="11017" max="11017" width="9.140625" style="158"/>
    <col min="11018" max="11018" width="6.140625" style="158" customWidth="1"/>
    <col min="11019" max="11267" width="9.140625" style="158"/>
    <col min="11268" max="11268" width="7.140625" style="158" customWidth="1"/>
    <col min="11269" max="11269" width="13.5703125" style="158" customWidth="1"/>
    <col min="11270" max="11270" width="38.28515625" style="158" customWidth="1"/>
    <col min="11271" max="11271" width="14.7109375" style="158" customWidth="1"/>
    <col min="11272" max="11272" width="9.42578125" style="158" customWidth="1"/>
    <col min="11273" max="11273" width="9.140625" style="158"/>
    <col min="11274" max="11274" width="6.140625" style="158" customWidth="1"/>
    <col min="11275" max="11523" width="9.140625" style="158"/>
    <col min="11524" max="11524" width="7.140625" style="158" customWidth="1"/>
    <col min="11525" max="11525" width="13.5703125" style="158" customWidth="1"/>
    <col min="11526" max="11526" width="38.28515625" style="158" customWidth="1"/>
    <col min="11527" max="11527" width="14.7109375" style="158" customWidth="1"/>
    <col min="11528" max="11528" width="9.42578125" style="158" customWidth="1"/>
    <col min="11529" max="11529" width="9.140625" style="158"/>
    <col min="11530" max="11530" width="6.140625" style="158" customWidth="1"/>
    <col min="11531" max="11779" width="9.140625" style="158"/>
    <col min="11780" max="11780" width="7.140625" style="158" customWidth="1"/>
    <col min="11781" max="11781" width="13.5703125" style="158" customWidth="1"/>
    <col min="11782" max="11782" width="38.28515625" style="158" customWidth="1"/>
    <col min="11783" max="11783" width="14.7109375" style="158" customWidth="1"/>
    <col min="11784" max="11784" width="9.42578125" style="158" customWidth="1"/>
    <col min="11785" max="11785" width="9.140625" style="158"/>
    <col min="11786" max="11786" width="6.140625" style="158" customWidth="1"/>
    <col min="11787" max="12035" width="9.140625" style="158"/>
    <col min="12036" max="12036" width="7.140625" style="158" customWidth="1"/>
    <col min="12037" max="12037" width="13.5703125" style="158" customWidth="1"/>
    <col min="12038" max="12038" width="38.28515625" style="158" customWidth="1"/>
    <col min="12039" max="12039" width="14.7109375" style="158" customWidth="1"/>
    <col min="12040" max="12040" width="9.42578125" style="158" customWidth="1"/>
    <col min="12041" max="12041" width="9.140625" style="158"/>
    <col min="12042" max="12042" width="6.140625" style="158" customWidth="1"/>
    <col min="12043" max="12291" width="9.140625" style="158"/>
    <col min="12292" max="12292" width="7.140625" style="158" customWidth="1"/>
    <col min="12293" max="12293" width="13.5703125" style="158" customWidth="1"/>
    <col min="12294" max="12294" width="38.28515625" style="158" customWidth="1"/>
    <col min="12295" max="12295" width="14.7109375" style="158" customWidth="1"/>
    <col min="12296" max="12296" width="9.42578125" style="158" customWidth="1"/>
    <col min="12297" max="12297" width="9.140625" style="158"/>
    <col min="12298" max="12298" width="6.140625" style="158" customWidth="1"/>
    <col min="12299" max="12547" width="9.140625" style="158"/>
    <col min="12548" max="12548" width="7.140625" style="158" customWidth="1"/>
    <col min="12549" max="12549" width="13.5703125" style="158" customWidth="1"/>
    <col min="12550" max="12550" width="38.28515625" style="158" customWidth="1"/>
    <col min="12551" max="12551" width="14.7109375" style="158" customWidth="1"/>
    <col min="12552" max="12552" width="9.42578125" style="158" customWidth="1"/>
    <col min="12553" max="12553" width="9.140625" style="158"/>
    <col min="12554" max="12554" width="6.140625" style="158" customWidth="1"/>
    <col min="12555" max="12803" width="9.140625" style="158"/>
    <col min="12804" max="12804" width="7.140625" style="158" customWidth="1"/>
    <col min="12805" max="12805" width="13.5703125" style="158" customWidth="1"/>
    <col min="12806" max="12806" width="38.28515625" style="158" customWidth="1"/>
    <col min="12807" max="12807" width="14.7109375" style="158" customWidth="1"/>
    <col min="12808" max="12808" width="9.42578125" style="158" customWidth="1"/>
    <col min="12809" max="12809" width="9.140625" style="158"/>
    <col min="12810" max="12810" width="6.140625" style="158" customWidth="1"/>
    <col min="12811" max="13059" width="9.140625" style="158"/>
    <col min="13060" max="13060" width="7.140625" style="158" customWidth="1"/>
    <col min="13061" max="13061" width="13.5703125" style="158" customWidth="1"/>
    <col min="13062" max="13062" width="38.28515625" style="158" customWidth="1"/>
    <col min="13063" max="13063" width="14.7109375" style="158" customWidth="1"/>
    <col min="13064" max="13064" width="9.42578125" style="158" customWidth="1"/>
    <col min="13065" max="13065" width="9.140625" style="158"/>
    <col min="13066" max="13066" width="6.140625" style="158" customWidth="1"/>
    <col min="13067" max="13315" width="9.140625" style="158"/>
    <col min="13316" max="13316" width="7.140625" style="158" customWidth="1"/>
    <col min="13317" max="13317" width="13.5703125" style="158" customWidth="1"/>
    <col min="13318" max="13318" width="38.28515625" style="158" customWidth="1"/>
    <col min="13319" max="13319" width="14.7109375" style="158" customWidth="1"/>
    <col min="13320" max="13320" width="9.42578125" style="158" customWidth="1"/>
    <col min="13321" max="13321" width="9.140625" style="158"/>
    <col min="13322" max="13322" width="6.140625" style="158" customWidth="1"/>
    <col min="13323" max="13571" width="9.140625" style="158"/>
    <col min="13572" max="13572" width="7.140625" style="158" customWidth="1"/>
    <col min="13573" max="13573" width="13.5703125" style="158" customWidth="1"/>
    <col min="13574" max="13574" width="38.28515625" style="158" customWidth="1"/>
    <col min="13575" max="13575" width="14.7109375" style="158" customWidth="1"/>
    <col min="13576" max="13576" width="9.42578125" style="158" customWidth="1"/>
    <col min="13577" max="13577" width="9.140625" style="158"/>
    <col min="13578" max="13578" width="6.140625" style="158" customWidth="1"/>
    <col min="13579" max="13827" width="9.140625" style="158"/>
    <col min="13828" max="13828" width="7.140625" style="158" customWidth="1"/>
    <col min="13829" max="13829" width="13.5703125" style="158" customWidth="1"/>
    <col min="13830" max="13830" width="38.28515625" style="158" customWidth="1"/>
    <col min="13831" max="13831" width="14.7109375" style="158" customWidth="1"/>
    <col min="13832" max="13832" width="9.42578125" style="158" customWidth="1"/>
    <col min="13833" max="13833" width="9.140625" style="158"/>
    <col min="13834" max="13834" width="6.140625" style="158" customWidth="1"/>
    <col min="13835" max="14083" width="9.140625" style="158"/>
    <col min="14084" max="14084" width="7.140625" style="158" customWidth="1"/>
    <col min="14085" max="14085" width="13.5703125" style="158" customWidth="1"/>
    <col min="14086" max="14086" width="38.28515625" style="158" customWidth="1"/>
    <col min="14087" max="14087" width="14.7109375" style="158" customWidth="1"/>
    <col min="14088" max="14088" width="9.42578125" style="158" customWidth="1"/>
    <col min="14089" max="14089" width="9.140625" style="158"/>
    <col min="14090" max="14090" width="6.140625" style="158" customWidth="1"/>
    <col min="14091" max="14339" width="9.140625" style="158"/>
    <col min="14340" max="14340" width="7.140625" style="158" customWidth="1"/>
    <col min="14341" max="14341" width="13.5703125" style="158" customWidth="1"/>
    <col min="14342" max="14342" width="38.28515625" style="158" customWidth="1"/>
    <col min="14343" max="14343" width="14.7109375" style="158" customWidth="1"/>
    <col min="14344" max="14344" width="9.42578125" style="158" customWidth="1"/>
    <col min="14345" max="14345" width="9.140625" style="158"/>
    <col min="14346" max="14346" width="6.140625" style="158" customWidth="1"/>
    <col min="14347" max="14595" width="9.140625" style="158"/>
    <col min="14596" max="14596" width="7.140625" style="158" customWidth="1"/>
    <col min="14597" max="14597" width="13.5703125" style="158" customWidth="1"/>
    <col min="14598" max="14598" width="38.28515625" style="158" customWidth="1"/>
    <col min="14599" max="14599" width="14.7109375" style="158" customWidth="1"/>
    <col min="14600" max="14600" width="9.42578125" style="158" customWidth="1"/>
    <col min="14601" max="14601" width="9.140625" style="158"/>
    <col min="14602" max="14602" width="6.140625" style="158" customWidth="1"/>
    <col min="14603" max="14851" width="9.140625" style="158"/>
    <col min="14852" max="14852" width="7.140625" style="158" customWidth="1"/>
    <col min="14853" max="14853" width="13.5703125" style="158" customWidth="1"/>
    <col min="14854" max="14854" width="38.28515625" style="158" customWidth="1"/>
    <col min="14855" max="14855" width="14.7109375" style="158" customWidth="1"/>
    <col min="14856" max="14856" width="9.42578125" style="158" customWidth="1"/>
    <col min="14857" max="14857" width="9.140625" style="158"/>
    <col min="14858" max="14858" width="6.140625" style="158" customWidth="1"/>
    <col min="14859" max="15107" width="9.140625" style="158"/>
    <col min="15108" max="15108" width="7.140625" style="158" customWidth="1"/>
    <col min="15109" max="15109" width="13.5703125" style="158" customWidth="1"/>
    <col min="15110" max="15110" width="38.28515625" style="158" customWidth="1"/>
    <col min="15111" max="15111" width="14.7109375" style="158" customWidth="1"/>
    <col min="15112" max="15112" width="9.42578125" style="158" customWidth="1"/>
    <col min="15113" max="15113" width="9.140625" style="158"/>
    <col min="15114" max="15114" width="6.140625" style="158" customWidth="1"/>
    <col min="15115" max="15363" width="9.140625" style="158"/>
    <col min="15364" max="15364" width="7.140625" style="158" customWidth="1"/>
    <col min="15365" max="15365" width="13.5703125" style="158" customWidth="1"/>
    <col min="15366" max="15366" width="38.28515625" style="158" customWidth="1"/>
    <col min="15367" max="15367" width="14.7109375" style="158" customWidth="1"/>
    <col min="15368" max="15368" width="9.42578125" style="158" customWidth="1"/>
    <col min="15369" max="15369" width="9.140625" style="158"/>
    <col min="15370" max="15370" width="6.140625" style="158" customWidth="1"/>
    <col min="15371" max="15619" width="9.140625" style="158"/>
    <col min="15620" max="15620" width="7.140625" style="158" customWidth="1"/>
    <col min="15621" max="15621" width="13.5703125" style="158" customWidth="1"/>
    <col min="15622" max="15622" width="38.28515625" style="158" customWidth="1"/>
    <col min="15623" max="15623" width="14.7109375" style="158" customWidth="1"/>
    <col min="15624" max="15624" width="9.42578125" style="158" customWidth="1"/>
    <col min="15625" max="15625" width="9.140625" style="158"/>
    <col min="15626" max="15626" width="6.140625" style="158" customWidth="1"/>
    <col min="15627" max="15875" width="9.140625" style="158"/>
    <col min="15876" max="15876" width="7.140625" style="158" customWidth="1"/>
    <col min="15877" max="15877" width="13.5703125" style="158" customWidth="1"/>
    <col min="15878" max="15878" width="38.28515625" style="158" customWidth="1"/>
    <col min="15879" max="15879" width="14.7109375" style="158" customWidth="1"/>
    <col min="15880" max="15880" width="9.42578125" style="158" customWidth="1"/>
    <col min="15881" max="15881" width="9.140625" style="158"/>
    <col min="15882" max="15882" width="6.140625" style="158" customWidth="1"/>
    <col min="15883" max="16131" width="9.140625" style="158"/>
    <col min="16132" max="16132" width="7.140625" style="158" customWidth="1"/>
    <col min="16133" max="16133" width="13.5703125" style="158" customWidth="1"/>
    <col min="16134" max="16134" width="38.28515625" style="158" customWidth="1"/>
    <col min="16135" max="16135" width="14.7109375" style="158" customWidth="1"/>
    <col min="16136" max="16136" width="9.42578125" style="158" customWidth="1"/>
    <col min="16137" max="16137" width="9.140625" style="158"/>
    <col min="16138" max="16138" width="6.140625" style="158" customWidth="1"/>
    <col min="16139" max="16384" width="9.140625" style="158"/>
  </cols>
  <sheetData>
    <row r="1" spans="1:9" ht="27" x14ac:dyDescent="0.4">
      <c r="A1" s="339" t="s">
        <v>341</v>
      </c>
      <c r="B1" s="339"/>
      <c r="C1" s="339"/>
      <c r="D1" s="339"/>
      <c r="E1" s="339"/>
      <c r="F1" s="339"/>
      <c r="G1" s="339"/>
      <c r="H1" s="339"/>
      <c r="I1" s="204"/>
    </row>
    <row r="2" spans="1:9" ht="18" x14ac:dyDescent="0.2">
      <c r="A2" s="336" t="s">
        <v>416</v>
      </c>
      <c r="B2" s="336"/>
      <c r="C2" s="336"/>
      <c r="D2" s="336"/>
      <c r="E2" s="336"/>
      <c r="F2" s="336"/>
      <c r="G2" s="336"/>
      <c r="H2" s="336"/>
    </row>
    <row r="3" spans="1:9" ht="15.75" x14ac:dyDescent="0.2">
      <c r="A3" s="210"/>
      <c r="B3" s="210"/>
      <c r="C3" s="210"/>
      <c r="D3" s="210"/>
      <c r="E3" s="210"/>
      <c r="F3" s="210"/>
      <c r="G3" s="153"/>
      <c r="H3" s="153"/>
    </row>
    <row r="4" spans="1:9" ht="15.75" x14ac:dyDescent="0.2">
      <c r="A4" s="347" t="s">
        <v>399</v>
      </c>
      <c r="B4" s="347"/>
      <c r="C4" s="347"/>
      <c r="D4" s="347"/>
      <c r="E4" s="347"/>
      <c r="F4" s="347"/>
      <c r="G4" s="347"/>
      <c r="H4" s="347"/>
    </row>
    <row r="5" spans="1:9" ht="13.5" thickBot="1" x14ac:dyDescent="0.25">
      <c r="H5" s="234" t="s">
        <v>343</v>
      </c>
    </row>
    <row r="6" spans="1:9" ht="30.75" thickBot="1" x14ac:dyDescent="0.25">
      <c r="A6" s="214" t="s">
        <v>389</v>
      </c>
      <c r="B6" s="215" t="s">
        <v>400</v>
      </c>
      <c r="C6" s="215" t="s">
        <v>390</v>
      </c>
      <c r="D6" s="215" t="s">
        <v>412</v>
      </c>
      <c r="E6" s="215" t="s">
        <v>413</v>
      </c>
      <c r="F6" s="215" t="s">
        <v>417</v>
      </c>
      <c r="G6" s="215" t="s">
        <v>401</v>
      </c>
      <c r="H6" s="217" t="s">
        <v>406</v>
      </c>
    </row>
    <row r="7" spans="1:9" x14ac:dyDescent="0.2">
      <c r="A7" s="218">
        <v>1</v>
      </c>
      <c r="B7" s="218"/>
      <c r="C7" s="218"/>
      <c r="D7" s="218"/>
      <c r="E7" s="218"/>
      <c r="F7" s="219"/>
      <c r="G7" s="220"/>
      <c r="H7" s="221"/>
    </row>
    <row r="8" spans="1:9" x14ac:dyDescent="0.2">
      <c r="A8" s="222">
        <f t="shared" ref="A8:A16" si="0">A7+1</f>
        <v>2</v>
      </c>
      <c r="B8" s="222"/>
      <c r="C8" s="222"/>
      <c r="D8" s="222"/>
      <c r="E8" s="222"/>
      <c r="F8" s="223"/>
      <c r="G8" s="224"/>
      <c r="H8" s="233"/>
    </row>
    <row r="9" spans="1:9" x14ac:dyDescent="0.2">
      <c r="A9" s="222">
        <f t="shared" si="0"/>
        <v>3</v>
      </c>
      <c r="B9" s="222"/>
      <c r="C9" s="222"/>
      <c r="D9" s="222"/>
      <c r="E9" s="222"/>
      <c r="F9" s="223"/>
      <c r="G9" s="224"/>
      <c r="H9" s="233"/>
    </row>
    <row r="10" spans="1:9" x14ac:dyDescent="0.2">
      <c r="A10" s="222">
        <f t="shared" si="0"/>
        <v>4</v>
      </c>
      <c r="B10" s="222"/>
      <c r="C10" s="222"/>
      <c r="D10" s="222"/>
      <c r="E10" s="222"/>
      <c r="F10" s="223"/>
      <c r="G10" s="224"/>
      <c r="H10" s="233"/>
    </row>
    <row r="11" spans="1:9" x14ac:dyDescent="0.2">
      <c r="A11" s="222">
        <f t="shared" si="0"/>
        <v>5</v>
      </c>
      <c r="B11" s="222"/>
      <c r="C11" s="222"/>
      <c r="D11" s="222"/>
      <c r="E11" s="222"/>
      <c r="F11" s="223"/>
      <c r="G11" s="224"/>
      <c r="H11" s="233"/>
    </row>
    <row r="12" spans="1:9" x14ac:dyDescent="0.2">
      <c r="A12" s="222">
        <f t="shared" si="0"/>
        <v>6</v>
      </c>
      <c r="B12" s="222"/>
      <c r="C12" s="222"/>
      <c r="D12" s="222"/>
      <c r="E12" s="222"/>
      <c r="F12" s="223"/>
      <c r="G12" s="224"/>
      <c r="H12" s="233"/>
    </row>
    <row r="13" spans="1:9" x14ac:dyDescent="0.2">
      <c r="A13" s="222">
        <f t="shared" si="0"/>
        <v>7</v>
      </c>
      <c r="B13" s="222"/>
      <c r="C13" s="222"/>
      <c r="D13" s="222"/>
      <c r="E13" s="222"/>
      <c r="F13" s="223"/>
      <c r="G13" s="224"/>
      <c r="H13" s="233"/>
    </row>
    <row r="14" spans="1:9" x14ac:dyDescent="0.2">
      <c r="A14" s="222">
        <f t="shared" si="0"/>
        <v>8</v>
      </c>
      <c r="B14" s="222"/>
      <c r="C14" s="222"/>
      <c r="D14" s="222"/>
      <c r="E14" s="222"/>
      <c r="F14" s="223"/>
      <c r="G14" s="224"/>
      <c r="H14" s="233"/>
    </row>
    <row r="15" spans="1:9" x14ac:dyDescent="0.2">
      <c r="A15" s="222">
        <f t="shared" si="0"/>
        <v>9</v>
      </c>
      <c r="B15" s="222"/>
      <c r="C15" s="222"/>
      <c r="D15" s="222"/>
      <c r="E15" s="222"/>
      <c r="F15" s="223"/>
      <c r="G15" s="224"/>
      <c r="H15" s="233"/>
    </row>
    <row r="16" spans="1:9" x14ac:dyDescent="0.2">
      <c r="A16" s="222">
        <f t="shared" si="0"/>
        <v>10</v>
      </c>
      <c r="B16" s="222"/>
      <c r="C16" s="222"/>
      <c r="D16" s="222"/>
      <c r="E16" s="222"/>
      <c r="F16" s="223"/>
      <c r="G16" s="224"/>
      <c r="H16" s="233"/>
    </row>
    <row r="17" spans="1:8" ht="16.5" thickBot="1" x14ac:dyDescent="0.25">
      <c r="A17" s="346" t="s">
        <v>406</v>
      </c>
      <c r="B17" s="346"/>
      <c r="C17" s="346"/>
      <c r="D17" s="346"/>
      <c r="E17" s="346"/>
      <c r="F17" s="346"/>
      <c r="G17" s="346"/>
      <c r="H17" s="228">
        <f>SUM(H7:H16)</f>
        <v>0</v>
      </c>
    </row>
    <row r="18" spans="1:8" ht="13.5" thickTop="1" x14ac:dyDescent="0.2">
      <c r="A18" s="229"/>
      <c r="B18" s="229"/>
      <c r="C18" s="229"/>
      <c r="D18" s="229"/>
      <c r="E18" s="229"/>
      <c r="F18" s="230"/>
      <c r="G18" s="229"/>
      <c r="H18" s="231"/>
    </row>
    <row r="19" spans="1:8" x14ac:dyDescent="0.2">
      <c r="A19" s="229"/>
      <c r="B19" s="229"/>
      <c r="C19" s="229"/>
      <c r="D19" s="229"/>
      <c r="E19" s="229"/>
      <c r="F19" s="230"/>
      <c r="G19" s="229"/>
      <c r="H19" s="231"/>
    </row>
    <row r="20" spans="1:8" x14ac:dyDescent="0.2">
      <c r="A20" s="229"/>
      <c r="B20" s="229"/>
      <c r="C20" s="229"/>
      <c r="D20" s="229"/>
      <c r="E20" s="229"/>
      <c r="F20" s="230"/>
      <c r="G20" s="229"/>
      <c r="H20" s="231"/>
    </row>
    <row r="21" spans="1:8" ht="15" x14ac:dyDescent="0.3">
      <c r="F21" s="155" t="s">
        <v>356</v>
      </c>
      <c r="G21" s="202"/>
      <c r="H21" s="202"/>
    </row>
    <row r="22" spans="1:8" ht="15" x14ac:dyDescent="0.3">
      <c r="F22" s="157" t="s">
        <v>357</v>
      </c>
      <c r="G22" s="202"/>
      <c r="H22" s="202"/>
    </row>
    <row r="23" spans="1:8" ht="15" x14ac:dyDescent="0.3">
      <c r="F23" s="159" t="s">
        <v>358</v>
      </c>
      <c r="G23" s="202"/>
      <c r="H23" s="202"/>
    </row>
    <row r="24" spans="1:8" ht="15" x14ac:dyDescent="0.3">
      <c r="F24" s="155" t="s">
        <v>359</v>
      </c>
      <c r="G24" s="202"/>
      <c r="H24" s="202"/>
    </row>
  </sheetData>
  <mergeCells count="4">
    <mergeCell ref="A1:H1"/>
    <mergeCell ref="A2:H2"/>
    <mergeCell ref="A4:H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3"/>
  <sheetViews>
    <sheetView view="pageBreakPreview" zoomScaleSheetLayoutView="100" workbookViewId="0">
      <selection sqref="A1:XFD1048576"/>
    </sheetView>
  </sheetViews>
  <sheetFormatPr defaultRowHeight="12.75" x14ac:dyDescent="0.2"/>
  <cols>
    <col min="1" max="1" width="9.85546875" style="158" bestFit="1" customWidth="1"/>
    <col min="2" max="2" width="31.85546875" style="158" customWidth="1"/>
    <col min="3" max="3" width="17.42578125" style="158" customWidth="1"/>
    <col min="4" max="4" width="13.85546875" style="158" customWidth="1"/>
    <col min="5" max="5" width="11.42578125" style="158" customWidth="1"/>
    <col min="6" max="6" width="15.7109375" style="158" customWidth="1"/>
    <col min="7" max="256" width="9.140625" style="158"/>
    <col min="257" max="257" width="9.85546875" style="158" bestFit="1" customWidth="1"/>
    <col min="258" max="258" width="43.42578125" style="158" customWidth="1"/>
    <col min="259" max="259" width="20.28515625" style="158" customWidth="1"/>
    <col min="260" max="260" width="9.140625" style="158"/>
    <col min="261" max="261" width="10.28515625" style="158" bestFit="1" customWidth="1"/>
    <col min="262" max="262" width="16.85546875" style="158" customWidth="1"/>
    <col min="263" max="512" width="9.140625" style="158"/>
    <col min="513" max="513" width="9.85546875" style="158" bestFit="1" customWidth="1"/>
    <col min="514" max="514" width="43.42578125" style="158" customWidth="1"/>
    <col min="515" max="515" width="20.28515625" style="158" customWidth="1"/>
    <col min="516" max="516" width="9.140625" style="158"/>
    <col min="517" max="517" width="10.28515625" style="158" bestFit="1" customWidth="1"/>
    <col min="518" max="518" width="16.85546875" style="158" customWidth="1"/>
    <col min="519" max="768" width="9.140625" style="158"/>
    <col min="769" max="769" width="9.85546875" style="158" bestFit="1" customWidth="1"/>
    <col min="770" max="770" width="43.42578125" style="158" customWidth="1"/>
    <col min="771" max="771" width="20.28515625" style="158" customWidth="1"/>
    <col min="772" max="772" width="9.140625" style="158"/>
    <col min="773" max="773" width="10.28515625" style="158" bestFit="1" customWidth="1"/>
    <col min="774" max="774" width="16.85546875" style="158" customWidth="1"/>
    <col min="775" max="1024" width="9.140625" style="158"/>
    <col min="1025" max="1025" width="9.85546875" style="158" bestFit="1" customWidth="1"/>
    <col min="1026" max="1026" width="43.42578125" style="158" customWidth="1"/>
    <col min="1027" max="1027" width="20.28515625" style="158" customWidth="1"/>
    <col min="1028" max="1028" width="9.140625" style="158"/>
    <col min="1029" max="1029" width="10.28515625" style="158" bestFit="1" customWidth="1"/>
    <col min="1030" max="1030" width="16.85546875" style="158" customWidth="1"/>
    <col min="1031" max="1280" width="9.140625" style="158"/>
    <col min="1281" max="1281" width="9.85546875" style="158" bestFit="1" customWidth="1"/>
    <col min="1282" max="1282" width="43.42578125" style="158" customWidth="1"/>
    <col min="1283" max="1283" width="20.28515625" style="158" customWidth="1"/>
    <col min="1284" max="1284" width="9.140625" style="158"/>
    <col min="1285" max="1285" width="10.28515625" style="158" bestFit="1" customWidth="1"/>
    <col min="1286" max="1286" width="16.85546875" style="158" customWidth="1"/>
    <col min="1287" max="1536" width="9.140625" style="158"/>
    <col min="1537" max="1537" width="9.85546875" style="158" bestFit="1" customWidth="1"/>
    <col min="1538" max="1538" width="43.42578125" style="158" customWidth="1"/>
    <col min="1539" max="1539" width="20.28515625" style="158" customWidth="1"/>
    <col min="1540" max="1540" width="9.140625" style="158"/>
    <col min="1541" max="1541" width="10.28515625" style="158" bestFit="1" customWidth="1"/>
    <col min="1542" max="1542" width="16.85546875" style="158" customWidth="1"/>
    <col min="1543" max="1792" width="9.140625" style="158"/>
    <col min="1793" max="1793" width="9.85546875" style="158" bestFit="1" customWidth="1"/>
    <col min="1794" max="1794" width="43.42578125" style="158" customWidth="1"/>
    <col min="1795" max="1795" width="20.28515625" style="158" customWidth="1"/>
    <col min="1796" max="1796" width="9.140625" style="158"/>
    <col min="1797" max="1797" width="10.28515625" style="158" bestFit="1" customWidth="1"/>
    <col min="1798" max="1798" width="16.85546875" style="158" customWidth="1"/>
    <col min="1799" max="2048" width="9.140625" style="158"/>
    <col min="2049" max="2049" width="9.85546875" style="158" bestFit="1" customWidth="1"/>
    <col min="2050" max="2050" width="43.42578125" style="158" customWidth="1"/>
    <col min="2051" max="2051" width="20.28515625" style="158" customWidth="1"/>
    <col min="2052" max="2052" width="9.140625" style="158"/>
    <col min="2053" max="2053" width="10.28515625" style="158" bestFit="1" customWidth="1"/>
    <col min="2054" max="2054" width="16.85546875" style="158" customWidth="1"/>
    <col min="2055" max="2304" width="9.140625" style="158"/>
    <col min="2305" max="2305" width="9.85546875" style="158" bestFit="1" customWidth="1"/>
    <col min="2306" max="2306" width="43.42578125" style="158" customWidth="1"/>
    <col min="2307" max="2307" width="20.28515625" style="158" customWidth="1"/>
    <col min="2308" max="2308" width="9.140625" style="158"/>
    <col min="2309" max="2309" width="10.28515625" style="158" bestFit="1" customWidth="1"/>
    <col min="2310" max="2310" width="16.85546875" style="158" customWidth="1"/>
    <col min="2311" max="2560" width="9.140625" style="158"/>
    <col min="2561" max="2561" width="9.85546875" style="158" bestFit="1" customWidth="1"/>
    <col min="2562" max="2562" width="43.42578125" style="158" customWidth="1"/>
    <col min="2563" max="2563" width="20.28515625" style="158" customWidth="1"/>
    <col min="2564" max="2564" width="9.140625" style="158"/>
    <col min="2565" max="2565" width="10.28515625" style="158" bestFit="1" customWidth="1"/>
    <col min="2566" max="2566" width="16.85546875" style="158" customWidth="1"/>
    <col min="2567" max="2816" width="9.140625" style="158"/>
    <col min="2817" max="2817" width="9.85546875" style="158" bestFit="1" customWidth="1"/>
    <col min="2818" max="2818" width="43.42578125" style="158" customWidth="1"/>
    <col min="2819" max="2819" width="20.28515625" style="158" customWidth="1"/>
    <col min="2820" max="2820" width="9.140625" style="158"/>
    <col min="2821" max="2821" width="10.28515625" style="158" bestFit="1" customWidth="1"/>
    <col min="2822" max="2822" width="16.85546875" style="158" customWidth="1"/>
    <col min="2823" max="3072" width="9.140625" style="158"/>
    <col min="3073" max="3073" width="9.85546875" style="158" bestFit="1" customWidth="1"/>
    <col min="3074" max="3074" width="43.42578125" style="158" customWidth="1"/>
    <col min="3075" max="3075" width="20.28515625" style="158" customWidth="1"/>
    <col min="3076" max="3076" width="9.140625" style="158"/>
    <col min="3077" max="3077" width="10.28515625" style="158" bestFit="1" customWidth="1"/>
    <col min="3078" max="3078" width="16.85546875" style="158" customWidth="1"/>
    <col min="3079" max="3328" width="9.140625" style="158"/>
    <col min="3329" max="3329" width="9.85546875" style="158" bestFit="1" customWidth="1"/>
    <col min="3330" max="3330" width="43.42578125" style="158" customWidth="1"/>
    <col min="3331" max="3331" width="20.28515625" style="158" customWidth="1"/>
    <col min="3332" max="3332" width="9.140625" style="158"/>
    <col min="3333" max="3333" width="10.28515625" style="158" bestFit="1" customWidth="1"/>
    <col min="3334" max="3334" width="16.85546875" style="158" customWidth="1"/>
    <col min="3335" max="3584" width="9.140625" style="158"/>
    <col min="3585" max="3585" width="9.85546875" style="158" bestFit="1" customWidth="1"/>
    <col min="3586" max="3586" width="43.42578125" style="158" customWidth="1"/>
    <col min="3587" max="3587" width="20.28515625" style="158" customWidth="1"/>
    <col min="3588" max="3588" width="9.140625" style="158"/>
    <col min="3589" max="3589" width="10.28515625" style="158" bestFit="1" customWidth="1"/>
    <col min="3590" max="3590" width="16.85546875" style="158" customWidth="1"/>
    <col min="3591" max="3840" width="9.140625" style="158"/>
    <col min="3841" max="3841" width="9.85546875" style="158" bestFit="1" customWidth="1"/>
    <col min="3842" max="3842" width="43.42578125" style="158" customWidth="1"/>
    <col min="3843" max="3843" width="20.28515625" style="158" customWidth="1"/>
    <col min="3844" max="3844" width="9.140625" style="158"/>
    <col min="3845" max="3845" width="10.28515625" style="158" bestFit="1" customWidth="1"/>
    <col min="3846" max="3846" width="16.85546875" style="158" customWidth="1"/>
    <col min="3847" max="4096" width="9.140625" style="158"/>
    <col min="4097" max="4097" width="9.85546875" style="158" bestFit="1" customWidth="1"/>
    <col min="4098" max="4098" width="43.42578125" style="158" customWidth="1"/>
    <col min="4099" max="4099" width="20.28515625" style="158" customWidth="1"/>
    <col min="4100" max="4100" width="9.140625" style="158"/>
    <col min="4101" max="4101" width="10.28515625" style="158" bestFit="1" customWidth="1"/>
    <col min="4102" max="4102" width="16.85546875" style="158" customWidth="1"/>
    <col min="4103" max="4352" width="9.140625" style="158"/>
    <col min="4353" max="4353" width="9.85546875" style="158" bestFit="1" customWidth="1"/>
    <col min="4354" max="4354" width="43.42578125" style="158" customWidth="1"/>
    <col min="4355" max="4355" width="20.28515625" style="158" customWidth="1"/>
    <col min="4356" max="4356" width="9.140625" style="158"/>
    <col min="4357" max="4357" width="10.28515625" style="158" bestFit="1" customWidth="1"/>
    <col min="4358" max="4358" width="16.85546875" style="158" customWidth="1"/>
    <col min="4359" max="4608" width="9.140625" style="158"/>
    <col min="4609" max="4609" width="9.85546875" style="158" bestFit="1" customWidth="1"/>
    <col min="4610" max="4610" width="43.42578125" style="158" customWidth="1"/>
    <col min="4611" max="4611" width="20.28515625" style="158" customWidth="1"/>
    <col min="4612" max="4612" width="9.140625" style="158"/>
    <col min="4613" max="4613" width="10.28515625" style="158" bestFit="1" customWidth="1"/>
    <col min="4614" max="4614" width="16.85546875" style="158" customWidth="1"/>
    <col min="4615" max="4864" width="9.140625" style="158"/>
    <col min="4865" max="4865" width="9.85546875" style="158" bestFit="1" customWidth="1"/>
    <col min="4866" max="4866" width="43.42578125" style="158" customWidth="1"/>
    <col min="4867" max="4867" width="20.28515625" style="158" customWidth="1"/>
    <col min="4868" max="4868" width="9.140625" style="158"/>
    <col min="4869" max="4869" width="10.28515625" style="158" bestFit="1" customWidth="1"/>
    <col min="4870" max="4870" width="16.85546875" style="158" customWidth="1"/>
    <col min="4871" max="5120" width="9.140625" style="158"/>
    <col min="5121" max="5121" width="9.85546875" style="158" bestFit="1" customWidth="1"/>
    <col min="5122" max="5122" width="43.42578125" style="158" customWidth="1"/>
    <col min="5123" max="5123" width="20.28515625" style="158" customWidth="1"/>
    <col min="5124" max="5124" width="9.140625" style="158"/>
    <col min="5125" max="5125" width="10.28515625" style="158" bestFit="1" customWidth="1"/>
    <col min="5126" max="5126" width="16.85546875" style="158" customWidth="1"/>
    <col min="5127" max="5376" width="9.140625" style="158"/>
    <col min="5377" max="5377" width="9.85546875" style="158" bestFit="1" customWidth="1"/>
    <col min="5378" max="5378" width="43.42578125" style="158" customWidth="1"/>
    <col min="5379" max="5379" width="20.28515625" style="158" customWidth="1"/>
    <col min="5380" max="5380" width="9.140625" style="158"/>
    <col min="5381" max="5381" width="10.28515625" style="158" bestFit="1" customWidth="1"/>
    <col min="5382" max="5382" width="16.85546875" style="158" customWidth="1"/>
    <col min="5383" max="5632" width="9.140625" style="158"/>
    <col min="5633" max="5633" width="9.85546875" style="158" bestFit="1" customWidth="1"/>
    <col min="5634" max="5634" width="43.42578125" style="158" customWidth="1"/>
    <col min="5635" max="5635" width="20.28515625" style="158" customWidth="1"/>
    <col min="5636" max="5636" width="9.140625" style="158"/>
    <col min="5637" max="5637" width="10.28515625" style="158" bestFit="1" customWidth="1"/>
    <col min="5638" max="5638" width="16.85546875" style="158" customWidth="1"/>
    <col min="5639" max="5888" width="9.140625" style="158"/>
    <col min="5889" max="5889" width="9.85546875" style="158" bestFit="1" customWidth="1"/>
    <col min="5890" max="5890" width="43.42578125" style="158" customWidth="1"/>
    <col min="5891" max="5891" width="20.28515625" style="158" customWidth="1"/>
    <col min="5892" max="5892" width="9.140625" style="158"/>
    <col min="5893" max="5893" width="10.28515625" style="158" bestFit="1" customWidth="1"/>
    <col min="5894" max="5894" width="16.85546875" style="158" customWidth="1"/>
    <col min="5895" max="6144" width="9.140625" style="158"/>
    <col min="6145" max="6145" width="9.85546875" style="158" bestFit="1" customWidth="1"/>
    <col min="6146" max="6146" width="43.42578125" style="158" customWidth="1"/>
    <col min="6147" max="6147" width="20.28515625" style="158" customWidth="1"/>
    <col min="6148" max="6148" width="9.140625" style="158"/>
    <col min="6149" max="6149" width="10.28515625" style="158" bestFit="1" customWidth="1"/>
    <col min="6150" max="6150" width="16.85546875" style="158" customWidth="1"/>
    <col min="6151" max="6400" width="9.140625" style="158"/>
    <col min="6401" max="6401" width="9.85546875" style="158" bestFit="1" customWidth="1"/>
    <col min="6402" max="6402" width="43.42578125" style="158" customWidth="1"/>
    <col min="6403" max="6403" width="20.28515625" style="158" customWidth="1"/>
    <col min="6404" max="6404" width="9.140625" style="158"/>
    <col min="6405" max="6405" width="10.28515625" style="158" bestFit="1" customWidth="1"/>
    <col min="6406" max="6406" width="16.85546875" style="158" customWidth="1"/>
    <col min="6407" max="6656" width="9.140625" style="158"/>
    <col min="6657" max="6657" width="9.85546875" style="158" bestFit="1" customWidth="1"/>
    <col min="6658" max="6658" width="43.42578125" style="158" customWidth="1"/>
    <col min="6659" max="6659" width="20.28515625" style="158" customWidth="1"/>
    <col min="6660" max="6660" width="9.140625" style="158"/>
    <col min="6661" max="6661" width="10.28515625" style="158" bestFit="1" customWidth="1"/>
    <col min="6662" max="6662" width="16.85546875" style="158" customWidth="1"/>
    <col min="6663" max="6912" width="9.140625" style="158"/>
    <col min="6913" max="6913" width="9.85546875" style="158" bestFit="1" customWidth="1"/>
    <col min="6914" max="6914" width="43.42578125" style="158" customWidth="1"/>
    <col min="6915" max="6915" width="20.28515625" style="158" customWidth="1"/>
    <col min="6916" max="6916" width="9.140625" style="158"/>
    <col min="6917" max="6917" width="10.28515625" style="158" bestFit="1" customWidth="1"/>
    <col min="6918" max="6918" width="16.85546875" style="158" customWidth="1"/>
    <col min="6919" max="7168" width="9.140625" style="158"/>
    <col min="7169" max="7169" width="9.85546875" style="158" bestFit="1" customWidth="1"/>
    <col min="7170" max="7170" width="43.42578125" style="158" customWidth="1"/>
    <col min="7171" max="7171" width="20.28515625" style="158" customWidth="1"/>
    <col min="7172" max="7172" width="9.140625" style="158"/>
    <col min="7173" max="7173" width="10.28515625" style="158" bestFit="1" customWidth="1"/>
    <col min="7174" max="7174" width="16.85546875" style="158" customWidth="1"/>
    <col min="7175" max="7424" width="9.140625" style="158"/>
    <col min="7425" max="7425" width="9.85546875" style="158" bestFit="1" customWidth="1"/>
    <col min="7426" max="7426" width="43.42578125" style="158" customWidth="1"/>
    <col min="7427" max="7427" width="20.28515625" style="158" customWidth="1"/>
    <col min="7428" max="7428" width="9.140625" style="158"/>
    <col min="7429" max="7429" width="10.28515625" style="158" bestFit="1" customWidth="1"/>
    <col min="7430" max="7430" width="16.85546875" style="158" customWidth="1"/>
    <col min="7431" max="7680" width="9.140625" style="158"/>
    <col min="7681" max="7681" width="9.85546875" style="158" bestFit="1" customWidth="1"/>
    <col min="7682" max="7682" width="43.42578125" style="158" customWidth="1"/>
    <col min="7683" max="7683" width="20.28515625" style="158" customWidth="1"/>
    <col min="7684" max="7684" width="9.140625" style="158"/>
    <col min="7685" max="7685" width="10.28515625" style="158" bestFit="1" customWidth="1"/>
    <col min="7686" max="7686" width="16.85546875" style="158" customWidth="1"/>
    <col min="7687" max="7936" width="9.140625" style="158"/>
    <col min="7937" max="7937" width="9.85546875" style="158" bestFit="1" customWidth="1"/>
    <col min="7938" max="7938" width="43.42578125" style="158" customWidth="1"/>
    <col min="7939" max="7939" width="20.28515625" style="158" customWidth="1"/>
    <col min="7940" max="7940" width="9.140625" style="158"/>
    <col min="7941" max="7941" width="10.28515625" style="158" bestFit="1" customWidth="1"/>
    <col min="7942" max="7942" width="16.85546875" style="158" customWidth="1"/>
    <col min="7943" max="8192" width="9.140625" style="158"/>
    <col min="8193" max="8193" width="9.85546875" style="158" bestFit="1" customWidth="1"/>
    <col min="8194" max="8194" width="43.42578125" style="158" customWidth="1"/>
    <col min="8195" max="8195" width="20.28515625" style="158" customWidth="1"/>
    <col min="8196" max="8196" width="9.140625" style="158"/>
    <col min="8197" max="8197" width="10.28515625" style="158" bestFit="1" customWidth="1"/>
    <col min="8198" max="8198" width="16.85546875" style="158" customWidth="1"/>
    <col min="8199" max="8448" width="9.140625" style="158"/>
    <col min="8449" max="8449" width="9.85546875" style="158" bestFit="1" customWidth="1"/>
    <col min="8450" max="8450" width="43.42578125" style="158" customWidth="1"/>
    <col min="8451" max="8451" width="20.28515625" style="158" customWidth="1"/>
    <col min="8452" max="8452" width="9.140625" style="158"/>
    <col min="8453" max="8453" width="10.28515625" style="158" bestFit="1" customWidth="1"/>
    <col min="8454" max="8454" width="16.85546875" style="158" customWidth="1"/>
    <col min="8455" max="8704" width="9.140625" style="158"/>
    <col min="8705" max="8705" width="9.85546875" style="158" bestFit="1" customWidth="1"/>
    <col min="8706" max="8706" width="43.42578125" style="158" customWidth="1"/>
    <col min="8707" max="8707" width="20.28515625" style="158" customWidth="1"/>
    <col min="8708" max="8708" width="9.140625" style="158"/>
    <col min="8709" max="8709" width="10.28515625" style="158" bestFit="1" customWidth="1"/>
    <col min="8710" max="8710" width="16.85546875" style="158" customWidth="1"/>
    <col min="8711" max="8960" width="9.140625" style="158"/>
    <col min="8961" max="8961" width="9.85546875" style="158" bestFit="1" customWidth="1"/>
    <col min="8962" max="8962" width="43.42578125" style="158" customWidth="1"/>
    <col min="8963" max="8963" width="20.28515625" style="158" customWidth="1"/>
    <col min="8964" max="8964" width="9.140625" style="158"/>
    <col min="8965" max="8965" width="10.28515625" style="158" bestFit="1" customWidth="1"/>
    <col min="8966" max="8966" width="16.85546875" style="158" customWidth="1"/>
    <col min="8967" max="9216" width="9.140625" style="158"/>
    <col min="9217" max="9217" width="9.85546875" style="158" bestFit="1" customWidth="1"/>
    <col min="9218" max="9218" width="43.42578125" style="158" customWidth="1"/>
    <col min="9219" max="9219" width="20.28515625" style="158" customWidth="1"/>
    <col min="9220" max="9220" width="9.140625" style="158"/>
    <col min="9221" max="9221" width="10.28515625" style="158" bestFit="1" customWidth="1"/>
    <col min="9222" max="9222" width="16.85546875" style="158" customWidth="1"/>
    <col min="9223" max="9472" width="9.140625" style="158"/>
    <col min="9473" max="9473" width="9.85546875" style="158" bestFit="1" customWidth="1"/>
    <col min="9474" max="9474" width="43.42578125" style="158" customWidth="1"/>
    <col min="9475" max="9475" width="20.28515625" style="158" customWidth="1"/>
    <col min="9476" max="9476" width="9.140625" style="158"/>
    <col min="9477" max="9477" width="10.28515625" style="158" bestFit="1" customWidth="1"/>
    <col min="9478" max="9478" width="16.85546875" style="158" customWidth="1"/>
    <col min="9479" max="9728" width="9.140625" style="158"/>
    <col min="9729" max="9729" width="9.85546875" style="158" bestFit="1" customWidth="1"/>
    <col min="9730" max="9730" width="43.42578125" style="158" customWidth="1"/>
    <col min="9731" max="9731" width="20.28515625" style="158" customWidth="1"/>
    <col min="9732" max="9732" width="9.140625" style="158"/>
    <col min="9733" max="9733" width="10.28515625" style="158" bestFit="1" customWidth="1"/>
    <col min="9734" max="9734" width="16.85546875" style="158" customWidth="1"/>
    <col min="9735" max="9984" width="9.140625" style="158"/>
    <col min="9985" max="9985" width="9.85546875" style="158" bestFit="1" customWidth="1"/>
    <col min="9986" max="9986" width="43.42578125" style="158" customWidth="1"/>
    <col min="9987" max="9987" width="20.28515625" style="158" customWidth="1"/>
    <col min="9988" max="9988" width="9.140625" style="158"/>
    <col min="9989" max="9989" width="10.28515625" style="158" bestFit="1" customWidth="1"/>
    <col min="9990" max="9990" width="16.85546875" style="158" customWidth="1"/>
    <col min="9991" max="10240" width="9.140625" style="158"/>
    <col min="10241" max="10241" width="9.85546875" style="158" bestFit="1" customWidth="1"/>
    <col min="10242" max="10242" width="43.42578125" style="158" customWidth="1"/>
    <col min="10243" max="10243" width="20.28515625" style="158" customWidth="1"/>
    <col min="10244" max="10244" width="9.140625" style="158"/>
    <col min="10245" max="10245" width="10.28515625" style="158" bestFit="1" customWidth="1"/>
    <col min="10246" max="10246" width="16.85546875" style="158" customWidth="1"/>
    <col min="10247" max="10496" width="9.140625" style="158"/>
    <col min="10497" max="10497" width="9.85546875" style="158" bestFit="1" customWidth="1"/>
    <col min="10498" max="10498" width="43.42578125" style="158" customWidth="1"/>
    <col min="10499" max="10499" width="20.28515625" style="158" customWidth="1"/>
    <col min="10500" max="10500" width="9.140625" style="158"/>
    <col min="10501" max="10501" width="10.28515625" style="158" bestFit="1" customWidth="1"/>
    <col min="10502" max="10502" width="16.85546875" style="158" customWidth="1"/>
    <col min="10503" max="10752" width="9.140625" style="158"/>
    <col min="10753" max="10753" width="9.85546875" style="158" bestFit="1" customWidth="1"/>
    <col min="10754" max="10754" width="43.42578125" style="158" customWidth="1"/>
    <col min="10755" max="10755" width="20.28515625" style="158" customWidth="1"/>
    <col min="10756" max="10756" width="9.140625" style="158"/>
    <col min="10757" max="10757" width="10.28515625" style="158" bestFit="1" customWidth="1"/>
    <col min="10758" max="10758" width="16.85546875" style="158" customWidth="1"/>
    <col min="10759" max="11008" width="9.140625" style="158"/>
    <col min="11009" max="11009" width="9.85546875" style="158" bestFit="1" customWidth="1"/>
    <col min="11010" max="11010" width="43.42578125" style="158" customWidth="1"/>
    <col min="11011" max="11011" width="20.28515625" style="158" customWidth="1"/>
    <col min="11012" max="11012" width="9.140625" style="158"/>
    <col min="11013" max="11013" width="10.28515625" style="158" bestFit="1" customWidth="1"/>
    <col min="11014" max="11014" width="16.85546875" style="158" customWidth="1"/>
    <col min="11015" max="11264" width="9.140625" style="158"/>
    <col min="11265" max="11265" width="9.85546875" style="158" bestFit="1" customWidth="1"/>
    <col min="11266" max="11266" width="43.42578125" style="158" customWidth="1"/>
    <col min="11267" max="11267" width="20.28515625" style="158" customWidth="1"/>
    <col min="11268" max="11268" width="9.140625" style="158"/>
    <col min="11269" max="11269" width="10.28515625" style="158" bestFit="1" customWidth="1"/>
    <col min="11270" max="11270" width="16.85546875" style="158" customWidth="1"/>
    <col min="11271" max="11520" width="9.140625" style="158"/>
    <col min="11521" max="11521" width="9.85546875" style="158" bestFit="1" customWidth="1"/>
    <col min="11522" max="11522" width="43.42578125" style="158" customWidth="1"/>
    <col min="11523" max="11523" width="20.28515625" style="158" customWidth="1"/>
    <col min="11524" max="11524" width="9.140625" style="158"/>
    <col min="11525" max="11525" width="10.28515625" style="158" bestFit="1" customWidth="1"/>
    <col min="11526" max="11526" width="16.85546875" style="158" customWidth="1"/>
    <col min="11527" max="11776" width="9.140625" style="158"/>
    <col min="11777" max="11777" width="9.85546875" style="158" bestFit="1" customWidth="1"/>
    <col min="11778" max="11778" width="43.42578125" style="158" customWidth="1"/>
    <col min="11779" max="11779" width="20.28515625" style="158" customWidth="1"/>
    <col min="11780" max="11780" width="9.140625" style="158"/>
    <col min="11781" max="11781" width="10.28515625" style="158" bestFit="1" customWidth="1"/>
    <col min="11782" max="11782" width="16.85546875" style="158" customWidth="1"/>
    <col min="11783" max="12032" width="9.140625" style="158"/>
    <col min="12033" max="12033" width="9.85546875" style="158" bestFit="1" customWidth="1"/>
    <col min="12034" max="12034" width="43.42578125" style="158" customWidth="1"/>
    <col min="12035" max="12035" width="20.28515625" style="158" customWidth="1"/>
    <col min="12036" max="12036" width="9.140625" style="158"/>
    <col min="12037" max="12037" width="10.28515625" style="158" bestFit="1" customWidth="1"/>
    <col min="12038" max="12038" width="16.85546875" style="158" customWidth="1"/>
    <col min="12039" max="12288" width="9.140625" style="158"/>
    <col min="12289" max="12289" width="9.85546875" style="158" bestFit="1" customWidth="1"/>
    <col min="12290" max="12290" width="43.42578125" style="158" customWidth="1"/>
    <col min="12291" max="12291" width="20.28515625" style="158" customWidth="1"/>
    <col min="12292" max="12292" width="9.140625" style="158"/>
    <col min="12293" max="12293" width="10.28515625" style="158" bestFit="1" customWidth="1"/>
    <col min="12294" max="12294" width="16.85546875" style="158" customWidth="1"/>
    <col min="12295" max="12544" width="9.140625" style="158"/>
    <col min="12545" max="12545" width="9.85546875" style="158" bestFit="1" customWidth="1"/>
    <col min="12546" max="12546" width="43.42578125" style="158" customWidth="1"/>
    <col min="12547" max="12547" width="20.28515625" style="158" customWidth="1"/>
    <col min="12548" max="12548" width="9.140625" style="158"/>
    <col min="12549" max="12549" width="10.28515625" style="158" bestFit="1" customWidth="1"/>
    <col min="12550" max="12550" width="16.85546875" style="158" customWidth="1"/>
    <col min="12551" max="12800" width="9.140625" style="158"/>
    <col min="12801" max="12801" width="9.85546875" style="158" bestFit="1" customWidth="1"/>
    <col min="12802" max="12802" width="43.42578125" style="158" customWidth="1"/>
    <col min="12803" max="12803" width="20.28515625" style="158" customWidth="1"/>
    <col min="12804" max="12804" width="9.140625" style="158"/>
    <col min="12805" max="12805" width="10.28515625" style="158" bestFit="1" customWidth="1"/>
    <col min="12806" max="12806" width="16.85546875" style="158" customWidth="1"/>
    <col min="12807" max="13056" width="9.140625" style="158"/>
    <col min="13057" max="13057" width="9.85546875" style="158" bestFit="1" customWidth="1"/>
    <col min="13058" max="13058" width="43.42578125" style="158" customWidth="1"/>
    <col min="13059" max="13059" width="20.28515625" style="158" customWidth="1"/>
    <col min="13060" max="13060" width="9.140625" style="158"/>
    <col min="13061" max="13061" width="10.28515625" style="158" bestFit="1" customWidth="1"/>
    <col min="13062" max="13062" width="16.85546875" style="158" customWidth="1"/>
    <col min="13063" max="13312" width="9.140625" style="158"/>
    <col min="13313" max="13313" width="9.85546875" style="158" bestFit="1" customWidth="1"/>
    <col min="13314" max="13314" width="43.42578125" style="158" customWidth="1"/>
    <col min="13315" max="13315" width="20.28515625" style="158" customWidth="1"/>
    <col min="13316" max="13316" width="9.140625" style="158"/>
    <col min="13317" max="13317" width="10.28515625" style="158" bestFit="1" customWidth="1"/>
    <col min="13318" max="13318" width="16.85546875" style="158" customWidth="1"/>
    <col min="13319" max="13568" width="9.140625" style="158"/>
    <col min="13569" max="13569" width="9.85546875" style="158" bestFit="1" customWidth="1"/>
    <col min="13570" max="13570" width="43.42578125" style="158" customWidth="1"/>
    <col min="13571" max="13571" width="20.28515625" style="158" customWidth="1"/>
    <col min="13572" max="13572" width="9.140625" style="158"/>
    <col min="13573" max="13573" width="10.28515625" style="158" bestFit="1" customWidth="1"/>
    <col min="13574" max="13574" width="16.85546875" style="158" customWidth="1"/>
    <col min="13575" max="13824" width="9.140625" style="158"/>
    <col min="13825" max="13825" width="9.85546875" style="158" bestFit="1" customWidth="1"/>
    <col min="13826" max="13826" width="43.42578125" style="158" customWidth="1"/>
    <col min="13827" max="13827" width="20.28515625" style="158" customWidth="1"/>
    <col min="13828" max="13828" width="9.140625" style="158"/>
    <col min="13829" max="13829" width="10.28515625" style="158" bestFit="1" customWidth="1"/>
    <col min="13830" max="13830" width="16.85546875" style="158" customWidth="1"/>
    <col min="13831" max="14080" width="9.140625" style="158"/>
    <col min="14081" max="14081" width="9.85546875" style="158" bestFit="1" customWidth="1"/>
    <col min="14082" max="14082" width="43.42578125" style="158" customWidth="1"/>
    <col min="14083" max="14083" width="20.28515625" style="158" customWidth="1"/>
    <col min="14084" max="14084" width="9.140625" style="158"/>
    <col min="14085" max="14085" width="10.28515625" style="158" bestFit="1" customWidth="1"/>
    <col min="14086" max="14086" width="16.85546875" style="158" customWidth="1"/>
    <col min="14087" max="14336" width="9.140625" style="158"/>
    <col min="14337" max="14337" width="9.85546875" style="158" bestFit="1" customWidth="1"/>
    <col min="14338" max="14338" width="43.42578125" style="158" customWidth="1"/>
    <col min="14339" max="14339" width="20.28515625" style="158" customWidth="1"/>
    <col min="14340" max="14340" width="9.140625" style="158"/>
    <col min="14341" max="14341" width="10.28515625" style="158" bestFit="1" customWidth="1"/>
    <col min="14342" max="14342" width="16.85546875" style="158" customWidth="1"/>
    <col min="14343" max="14592" width="9.140625" style="158"/>
    <col min="14593" max="14593" width="9.85546875" style="158" bestFit="1" customWidth="1"/>
    <col min="14594" max="14594" width="43.42578125" style="158" customWidth="1"/>
    <col min="14595" max="14595" width="20.28515625" style="158" customWidth="1"/>
    <col min="14596" max="14596" width="9.140625" style="158"/>
    <col min="14597" max="14597" width="10.28515625" style="158" bestFit="1" customWidth="1"/>
    <col min="14598" max="14598" width="16.85546875" style="158" customWidth="1"/>
    <col min="14599" max="14848" width="9.140625" style="158"/>
    <col min="14849" max="14849" width="9.85546875" style="158" bestFit="1" customWidth="1"/>
    <col min="14850" max="14850" width="43.42578125" style="158" customWidth="1"/>
    <col min="14851" max="14851" width="20.28515625" style="158" customWidth="1"/>
    <col min="14852" max="14852" width="9.140625" style="158"/>
    <col min="14853" max="14853" width="10.28515625" style="158" bestFit="1" customWidth="1"/>
    <col min="14854" max="14854" width="16.85546875" style="158" customWidth="1"/>
    <col min="14855" max="15104" width="9.140625" style="158"/>
    <col min="15105" max="15105" width="9.85546875" style="158" bestFit="1" customWidth="1"/>
    <col min="15106" max="15106" width="43.42578125" style="158" customWidth="1"/>
    <col min="15107" max="15107" width="20.28515625" style="158" customWidth="1"/>
    <col min="15108" max="15108" width="9.140625" style="158"/>
    <col min="15109" max="15109" width="10.28515625" style="158" bestFit="1" customWidth="1"/>
    <col min="15110" max="15110" width="16.85546875" style="158" customWidth="1"/>
    <col min="15111" max="15360" width="9.140625" style="158"/>
    <col min="15361" max="15361" width="9.85546875" style="158" bestFit="1" customWidth="1"/>
    <col min="15362" max="15362" width="43.42578125" style="158" customWidth="1"/>
    <col min="15363" max="15363" width="20.28515625" style="158" customWidth="1"/>
    <col min="15364" max="15364" width="9.140625" style="158"/>
    <col min="15365" max="15365" width="10.28515625" style="158" bestFit="1" customWidth="1"/>
    <col min="15366" max="15366" width="16.85546875" style="158" customWidth="1"/>
    <col min="15367" max="15616" width="9.140625" style="158"/>
    <col min="15617" max="15617" width="9.85546875" style="158" bestFit="1" customWidth="1"/>
    <col min="15618" max="15618" width="43.42578125" style="158" customWidth="1"/>
    <col min="15619" max="15619" width="20.28515625" style="158" customWidth="1"/>
    <col min="15620" max="15620" width="9.140625" style="158"/>
    <col min="15621" max="15621" width="10.28515625" style="158" bestFit="1" customWidth="1"/>
    <col min="15622" max="15622" width="16.85546875" style="158" customWidth="1"/>
    <col min="15623" max="15872" width="9.140625" style="158"/>
    <col min="15873" max="15873" width="9.85546875" style="158" bestFit="1" customWidth="1"/>
    <col min="15874" max="15874" width="43.42578125" style="158" customWidth="1"/>
    <col min="15875" max="15875" width="20.28515625" style="158" customWidth="1"/>
    <col min="15876" max="15876" width="9.140625" style="158"/>
    <col min="15877" max="15877" width="10.28515625" style="158" bestFit="1" customWidth="1"/>
    <col min="15878" max="15878" width="16.85546875" style="158" customWidth="1"/>
    <col min="15879" max="16128" width="9.140625" style="158"/>
    <col min="16129" max="16129" width="9.85546875" style="158" bestFit="1" customWidth="1"/>
    <col min="16130" max="16130" width="43.42578125" style="158" customWidth="1"/>
    <col min="16131" max="16131" width="20.28515625" style="158" customWidth="1"/>
    <col min="16132" max="16132" width="9.140625" style="158"/>
    <col min="16133" max="16133" width="10.28515625" style="158" bestFit="1" customWidth="1"/>
    <col min="16134" max="16134" width="16.85546875" style="158" customWidth="1"/>
    <col min="16135" max="16384" width="9.140625" style="158"/>
  </cols>
  <sheetData>
    <row r="1" spans="1:9" ht="27" x14ac:dyDescent="0.4">
      <c r="A1" s="339" t="s">
        <v>341</v>
      </c>
      <c r="B1" s="339"/>
      <c r="C1" s="339"/>
      <c r="D1" s="339"/>
      <c r="E1" s="339"/>
      <c r="F1" s="339"/>
      <c r="G1" s="204"/>
      <c r="H1" s="204"/>
      <c r="I1" s="204"/>
    </row>
    <row r="2" spans="1:9" ht="18" x14ac:dyDescent="0.25">
      <c r="A2" s="340" t="s">
        <v>418</v>
      </c>
      <c r="B2" s="340"/>
      <c r="C2" s="340"/>
      <c r="D2" s="340"/>
      <c r="E2" s="340"/>
      <c r="F2" s="340"/>
    </row>
    <row r="3" spans="1:9" ht="15.75" x14ac:dyDescent="0.25">
      <c r="A3" s="349" t="s">
        <v>419</v>
      </c>
      <c r="B3" s="349"/>
      <c r="C3" s="349"/>
      <c r="D3" s="349"/>
      <c r="E3" s="349"/>
      <c r="F3" s="349"/>
    </row>
    <row r="4" spans="1:9" ht="18.75" thickBot="1" x14ac:dyDescent="0.3">
      <c r="A4" s="162"/>
      <c r="B4" s="162"/>
      <c r="C4" s="162"/>
      <c r="D4" s="162"/>
      <c r="E4" s="162"/>
      <c r="F4" s="120" t="s">
        <v>343</v>
      </c>
    </row>
    <row r="5" spans="1:9" s="186" customFormat="1" ht="30.75" thickBot="1" x14ac:dyDescent="0.25">
      <c r="A5" s="214" t="s">
        <v>389</v>
      </c>
      <c r="B5" s="216" t="s">
        <v>357</v>
      </c>
      <c r="C5" s="216" t="s">
        <v>420</v>
      </c>
      <c r="D5" s="215" t="s">
        <v>5</v>
      </c>
      <c r="E5" s="215" t="s">
        <v>421</v>
      </c>
      <c r="F5" s="235" t="s">
        <v>422</v>
      </c>
    </row>
    <row r="6" spans="1:9" ht="15" x14ac:dyDescent="0.25">
      <c r="A6" s="236">
        <v>1</v>
      </c>
      <c r="B6" s="237"/>
      <c r="C6" s="237"/>
      <c r="D6" s="169"/>
      <c r="E6" s="238"/>
      <c r="F6" s="238">
        <f>E6*12</f>
        <v>0</v>
      </c>
    </row>
    <row r="7" spans="1:9" ht="15" x14ac:dyDescent="0.25">
      <c r="A7" s="239">
        <v>2</v>
      </c>
      <c r="B7" s="240"/>
      <c r="C7" s="240"/>
      <c r="D7" s="175"/>
      <c r="E7" s="241"/>
      <c r="F7" s="241">
        <f t="shared" ref="F7:F15" si="0">E7*12</f>
        <v>0</v>
      </c>
    </row>
    <row r="8" spans="1:9" ht="15" x14ac:dyDescent="0.25">
      <c r="A8" s="239">
        <v>3</v>
      </c>
      <c r="B8" s="240"/>
      <c r="C8" s="240"/>
      <c r="D8" s="175"/>
      <c r="E8" s="241"/>
      <c r="F8" s="241">
        <f t="shared" si="0"/>
        <v>0</v>
      </c>
    </row>
    <row r="9" spans="1:9" ht="15" x14ac:dyDescent="0.25">
      <c r="A9" s="239">
        <v>4</v>
      </c>
      <c r="B9" s="240"/>
      <c r="C9" s="240"/>
      <c r="D9" s="175"/>
      <c r="E9" s="241"/>
      <c r="F9" s="241">
        <f t="shared" si="0"/>
        <v>0</v>
      </c>
    </row>
    <row r="10" spans="1:9" ht="15" x14ac:dyDescent="0.25">
      <c r="A10" s="239">
        <v>5</v>
      </c>
      <c r="B10" s="240"/>
      <c r="C10" s="240"/>
      <c r="D10" s="175"/>
      <c r="E10" s="241"/>
      <c r="F10" s="241">
        <f t="shared" si="0"/>
        <v>0</v>
      </c>
    </row>
    <row r="11" spans="1:9" ht="15" x14ac:dyDescent="0.25">
      <c r="A11" s="239">
        <v>6</v>
      </c>
      <c r="B11" s="240"/>
      <c r="C11" s="240"/>
      <c r="D11" s="175"/>
      <c r="E11" s="241"/>
      <c r="F11" s="241">
        <f t="shared" si="0"/>
        <v>0</v>
      </c>
    </row>
    <row r="12" spans="1:9" ht="15" x14ac:dyDescent="0.25">
      <c r="A12" s="239">
        <v>7</v>
      </c>
      <c r="B12" s="240"/>
      <c r="C12" s="240"/>
      <c r="D12" s="175"/>
      <c r="E12" s="241"/>
      <c r="F12" s="241">
        <f t="shared" si="0"/>
        <v>0</v>
      </c>
    </row>
    <row r="13" spans="1:9" ht="15" x14ac:dyDescent="0.25">
      <c r="A13" s="239">
        <v>8</v>
      </c>
      <c r="B13" s="240"/>
      <c r="C13" s="240"/>
      <c r="D13" s="175"/>
      <c r="E13" s="241"/>
      <c r="F13" s="241">
        <f t="shared" si="0"/>
        <v>0</v>
      </c>
    </row>
    <row r="14" spans="1:9" ht="15" x14ac:dyDescent="0.25">
      <c r="A14" s="239">
        <v>9</v>
      </c>
      <c r="B14" s="240"/>
      <c r="C14" s="240"/>
      <c r="D14" s="175"/>
      <c r="E14" s="241"/>
      <c r="F14" s="241">
        <f t="shared" si="0"/>
        <v>0</v>
      </c>
    </row>
    <row r="15" spans="1:9" ht="15" x14ac:dyDescent="0.25">
      <c r="A15" s="239">
        <v>10</v>
      </c>
      <c r="B15" s="240"/>
      <c r="C15" s="240"/>
      <c r="D15" s="175"/>
      <c r="E15" s="241"/>
      <c r="F15" s="241">
        <f t="shared" si="0"/>
        <v>0</v>
      </c>
    </row>
    <row r="16" spans="1:9" s="244" customFormat="1" ht="16.5" thickBot="1" x14ac:dyDescent="0.25">
      <c r="A16" s="242"/>
      <c r="B16" s="350" t="s">
        <v>350</v>
      </c>
      <c r="C16" s="351"/>
      <c r="D16" s="351"/>
      <c r="E16" s="352"/>
      <c r="F16" s="243">
        <f>SUM(F6:F15)</f>
        <v>0</v>
      </c>
    </row>
    <row r="17" spans="4:6" ht="13.5" thickTop="1" x14ac:dyDescent="0.2"/>
    <row r="20" spans="4:6" ht="15" x14ac:dyDescent="0.3">
      <c r="D20" s="155" t="s">
        <v>356</v>
      </c>
      <c r="E20" s="202"/>
      <c r="F20" s="202"/>
    </row>
    <row r="21" spans="4:6" ht="15" x14ac:dyDescent="0.3">
      <c r="D21" s="157" t="s">
        <v>357</v>
      </c>
      <c r="E21" s="202"/>
      <c r="F21" s="202"/>
    </row>
    <row r="22" spans="4:6" ht="15" x14ac:dyDescent="0.3">
      <c r="D22" s="159" t="s">
        <v>358</v>
      </c>
      <c r="E22" s="202"/>
      <c r="F22" s="202"/>
    </row>
    <row r="23" spans="4:6" ht="15" x14ac:dyDescent="0.3">
      <c r="D23" s="155" t="s">
        <v>359</v>
      </c>
      <c r="E23" s="202"/>
      <c r="F23" s="202"/>
    </row>
  </sheetData>
  <mergeCells count="4">
    <mergeCell ref="A1:F1"/>
    <mergeCell ref="A2:F2"/>
    <mergeCell ref="A3:F3"/>
    <mergeCell ref="B16:E16"/>
  </mergeCells>
  <printOptions horizontalCentered="1"/>
  <pageMargins left="0" right="0" top="0.75" bottom="0.75" header="0.3" footer="0.3"/>
  <pageSetup paperSize="9" orientation="landscape" r:id="rId1"/>
  <headerFooter>
    <oddFooter>&amp;F</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SheetLayoutView="100" workbookViewId="0">
      <selection activeCell="K11" sqref="K11"/>
    </sheetView>
  </sheetViews>
  <sheetFormatPr defaultRowHeight="12.75" x14ac:dyDescent="0.2"/>
  <cols>
    <col min="1" max="1" width="7.85546875" style="211" customWidth="1"/>
    <col min="2" max="2" width="23.42578125" style="211" customWidth="1"/>
    <col min="3" max="3" width="21.140625" style="211" customWidth="1"/>
    <col min="4" max="4" width="12.7109375" style="212" customWidth="1"/>
    <col min="5" max="5" width="14.7109375" style="211" customWidth="1"/>
    <col min="6" max="6" width="13.7109375" style="232" customWidth="1"/>
    <col min="7" max="7" width="9.140625" style="158"/>
    <col min="8" max="8" width="6.140625" style="158" customWidth="1"/>
    <col min="9" max="257" width="9.140625" style="158"/>
    <col min="258" max="258" width="7.140625" style="158" customWidth="1"/>
    <col min="259" max="259" width="13.5703125" style="158" customWidth="1"/>
    <col min="260" max="260" width="38.28515625" style="158" customWidth="1"/>
    <col min="261" max="261" width="14.7109375" style="158" customWidth="1"/>
    <col min="262" max="262" width="9.42578125" style="158" customWidth="1"/>
    <col min="263" max="263" width="9.140625" style="158"/>
    <col min="264" max="264" width="6.140625" style="158" customWidth="1"/>
    <col min="265" max="513" width="9.140625" style="158"/>
    <col min="514" max="514" width="7.140625" style="158" customWidth="1"/>
    <col min="515" max="515" width="13.5703125" style="158" customWidth="1"/>
    <col min="516" max="516" width="38.28515625" style="158" customWidth="1"/>
    <col min="517" max="517" width="14.7109375" style="158" customWidth="1"/>
    <col min="518" max="518" width="9.42578125" style="158" customWidth="1"/>
    <col min="519" max="519" width="9.140625" style="158"/>
    <col min="520" max="520" width="6.140625" style="158" customWidth="1"/>
    <col min="521" max="769" width="9.140625" style="158"/>
    <col min="770" max="770" width="7.140625" style="158" customWidth="1"/>
    <col min="771" max="771" width="13.5703125" style="158" customWidth="1"/>
    <col min="772" max="772" width="38.28515625" style="158" customWidth="1"/>
    <col min="773" max="773" width="14.7109375" style="158" customWidth="1"/>
    <col min="774" max="774" width="9.42578125" style="158" customWidth="1"/>
    <col min="775" max="775" width="9.140625" style="158"/>
    <col min="776" max="776" width="6.140625" style="158" customWidth="1"/>
    <col min="777" max="1025" width="9.140625" style="158"/>
    <col min="1026" max="1026" width="7.140625" style="158" customWidth="1"/>
    <col min="1027" max="1027" width="13.5703125" style="158" customWidth="1"/>
    <col min="1028" max="1028" width="38.28515625" style="158" customWidth="1"/>
    <col min="1029" max="1029" width="14.7109375" style="158" customWidth="1"/>
    <col min="1030" max="1030" width="9.42578125" style="158" customWidth="1"/>
    <col min="1031" max="1031" width="9.140625" style="158"/>
    <col min="1032" max="1032" width="6.140625" style="158" customWidth="1"/>
    <col min="1033" max="1281" width="9.140625" style="158"/>
    <col min="1282" max="1282" width="7.140625" style="158" customWidth="1"/>
    <col min="1283" max="1283" width="13.5703125" style="158" customWidth="1"/>
    <col min="1284" max="1284" width="38.28515625" style="158" customWidth="1"/>
    <col min="1285" max="1285" width="14.7109375" style="158" customWidth="1"/>
    <col min="1286" max="1286" width="9.42578125" style="158" customWidth="1"/>
    <col min="1287" max="1287" width="9.140625" style="158"/>
    <col min="1288" max="1288" width="6.140625" style="158" customWidth="1"/>
    <col min="1289" max="1537" width="9.140625" style="158"/>
    <col min="1538" max="1538" width="7.140625" style="158" customWidth="1"/>
    <col min="1539" max="1539" width="13.5703125" style="158" customWidth="1"/>
    <col min="1540" max="1540" width="38.28515625" style="158" customWidth="1"/>
    <col min="1541" max="1541" width="14.7109375" style="158" customWidth="1"/>
    <col min="1542" max="1542" width="9.42578125" style="158" customWidth="1"/>
    <col min="1543" max="1543" width="9.140625" style="158"/>
    <col min="1544" max="1544" width="6.140625" style="158" customWidth="1"/>
    <col min="1545" max="1793" width="9.140625" style="158"/>
    <col min="1794" max="1794" width="7.140625" style="158" customWidth="1"/>
    <col min="1795" max="1795" width="13.5703125" style="158" customWidth="1"/>
    <col min="1796" max="1796" width="38.28515625" style="158" customWidth="1"/>
    <col min="1797" max="1797" width="14.7109375" style="158" customWidth="1"/>
    <col min="1798" max="1798" width="9.42578125" style="158" customWidth="1"/>
    <col min="1799" max="1799" width="9.140625" style="158"/>
    <col min="1800" max="1800" width="6.140625" style="158" customWidth="1"/>
    <col min="1801" max="2049" width="9.140625" style="158"/>
    <col min="2050" max="2050" width="7.140625" style="158" customWidth="1"/>
    <col min="2051" max="2051" width="13.5703125" style="158" customWidth="1"/>
    <col min="2052" max="2052" width="38.28515625" style="158" customWidth="1"/>
    <col min="2053" max="2053" width="14.7109375" style="158" customWidth="1"/>
    <col min="2054" max="2054" width="9.42578125" style="158" customWidth="1"/>
    <col min="2055" max="2055" width="9.140625" style="158"/>
    <col min="2056" max="2056" width="6.140625" style="158" customWidth="1"/>
    <col min="2057" max="2305" width="9.140625" style="158"/>
    <col min="2306" max="2306" width="7.140625" style="158" customWidth="1"/>
    <col min="2307" max="2307" width="13.5703125" style="158" customWidth="1"/>
    <col min="2308" max="2308" width="38.28515625" style="158" customWidth="1"/>
    <col min="2309" max="2309" width="14.7109375" style="158" customWidth="1"/>
    <col min="2310" max="2310" width="9.42578125" style="158" customWidth="1"/>
    <col min="2311" max="2311" width="9.140625" style="158"/>
    <col min="2312" max="2312" width="6.140625" style="158" customWidth="1"/>
    <col min="2313" max="2561" width="9.140625" style="158"/>
    <col min="2562" max="2562" width="7.140625" style="158" customWidth="1"/>
    <col min="2563" max="2563" width="13.5703125" style="158" customWidth="1"/>
    <col min="2564" max="2564" width="38.28515625" style="158" customWidth="1"/>
    <col min="2565" max="2565" width="14.7109375" style="158" customWidth="1"/>
    <col min="2566" max="2566" width="9.42578125" style="158" customWidth="1"/>
    <col min="2567" max="2567" width="9.140625" style="158"/>
    <col min="2568" max="2568" width="6.140625" style="158" customWidth="1"/>
    <col min="2569" max="2817" width="9.140625" style="158"/>
    <col min="2818" max="2818" width="7.140625" style="158" customWidth="1"/>
    <col min="2819" max="2819" width="13.5703125" style="158" customWidth="1"/>
    <col min="2820" max="2820" width="38.28515625" style="158" customWidth="1"/>
    <col min="2821" max="2821" width="14.7109375" style="158" customWidth="1"/>
    <col min="2822" max="2822" width="9.42578125" style="158" customWidth="1"/>
    <col min="2823" max="2823" width="9.140625" style="158"/>
    <col min="2824" max="2824" width="6.140625" style="158" customWidth="1"/>
    <col min="2825" max="3073" width="9.140625" style="158"/>
    <col min="3074" max="3074" width="7.140625" style="158" customWidth="1"/>
    <col min="3075" max="3075" width="13.5703125" style="158" customWidth="1"/>
    <col min="3076" max="3076" width="38.28515625" style="158" customWidth="1"/>
    <col min="3077" max="3077" width="14.7109375" style="158" customWidth="1"/>
    <col min="3078" max="3078" width="9.42578125" style="158" customWidth="1"/>
    <col min="3079" max="3079" width="9.140625" style="158"/>
    <col min="3080" max="3080" width="6.140625" style="158" customWidth="1"/>
    <col min="3081" max="3329" width="9.140625" style="158"/>
    <col min="3330" max="3330" width="7.140625" style="158" customWidth="1"/>
    <col min="3331" max="3331" width="13.5703125" style="158" customWidth="1"/>
    <col min="3332" max="3332" width="38.28515625" style="158" customWidth="1"/>
    <col min="3333" max="3333" width="14.7109375" style="158" customWidth="1"/>
    <col min="3334" max="3334" width="9.42578125" style="158" customWidth="1"/>
    <col min="3335" max="3335" width="9.140625" style="158"/>
    <col min="3336" max="3336" width="6.140625" style="158" customWidth="1"/>
    <col min="3337" max="3585" width="9.140625" style="158"/>
    <col min="3586" max="3586" width="7.140625" style="158" customWidth="1"/>
    <col min="3587" max="3587" width="13.5703125" style="158" customWidth="1"/>
    <col min="3588" max="3588" width="38.28515625" style="158" customWidth="1"/>
    <col min="3589" max="3589" width="14.7109375" style="158" customWidth="1"/>
    <col min="3590" max="3590" width="9.42578125" style="158" customWidth="1"/>
    <col min="3591" max="3591" width="9.140625" style="158"/>
    <col min="3592" max="3592" width="6.140625" style="158" customWidth="1"/>
    <col min="3593" max="3841" width="9.140625" style="158"/>
    <col min="3842" max="3842" width="7.140625" style="158" customWidth="1"/>
    <col min="3843" max="3843" width="13.5703125" style="158" customWidth="1"/>
    <col min="3844" max="3844" width="38.28515625" style="158" customWidth="1"/>
    <col min="3845" max="3845" width="14.7109375" style="158" customWidth="1"/>
    <col min="3846" max="3846" width="9.42578125" style="158" customWidth="1"/>
    <col min="3847" max="3847" width="9.140625" style="158"/>
    <col min="3848" max="3848" width="6.140625" style="158" customWidth="1"/>
    <col min="3849" max="4097" width="9.140625" style="158"/>
    <col min="4098" max="4098" width="7.140625" style="158" customWidth="1"/>
    <col min="4099" max="4099" width="13.5703125" style="158" customWidth="1"/>
    <col min="4100" max="4100" width="38.28515625" style="158" customWidth="1"/>
    <col min="4101" max="4101" width="14.7109375" style="158" customWidth="1"/>
    <col min="4102" max="4102" width="9.42578125" style="158" customWidth="1"/>
    <col min="4103" max="4103" width="9.140625" style="158"/>
    <col min="4104" max="4104" width="6.140625" style="158" customWidth="1"/>
    <col min="4105" max="4353" width="9.140625" style="158"/>
    <col min="4354" max="4354" width="7.140625" style="158" customWidth="1"/>
    <col min="4355" max="4355" width="13.5703125" style="158" customWidth="1"/>
    <col min="4356" max="4356" width="38.28515625" style="158" customWidth="1"/>
    <col min="4357" max="4357" width="14.7109375" style="158" customWidth="1"/>
    <col min="4358" max="4358" width="9.42578125" style="158" customWidth="1"/>
    <col min="4359" max="4359" width="9.140625" style="158"/>
    <col min="4360" max="4360" width="6.140625" style="158" customWidth="1"/>
    <col min="4361" max="4609" width="9.140625" style="158"/>
    <col min="4610" max="4610" width="7.140625" style="158" customWidth="1"/>
    <col min="4611" max="4611" width="13.5703125" style="158" customWidth="1"/>
    <col min="4612" max="4612" width="38.28515625" style="158" customWidth="1"/>
    <col min="4613" max="4613" width="14.7109375" style="158" customWidth="1"/>
    <col min="4614" max="4614" width="9.42578125" style="158" customWidth="1"/>
    <col min="4615" max="4615" width="9.140625" style="158"/>
    <col min="4616" max="4616" width="6.140625" style="158" customWidth="1"/>
    <col min="4617" max="4865" width="9.140625" style="158"/>
    <col min="4866" max="4866" width="7.140625" style="158" customWidth="1"/>
    <col min="4867" max="4867" width="13.5703125" style="158" customWidth="1"/>
    <col min="4868" max="4868" width="38.28515625" style="158" customWidth="1"/>
    <col min="4869" max="4869" width="14.7109375" style="158" customWidth="1"/>
    <col min="4870" max="4870" width="9.42578125" style="158" customWidth="1"/>
    <col min="4871" max="4871" width="9.140625" style="158"/>
    <col min="4872" max="4872" width="6.140625" style="158" customWidth="1"/>
    <col min="4873" max="5121" width="9.140625" style="158"/>
    <col min="5122" max="5122" width="7.140625" style="158" customWidth="1"/>
    <col min="5123" max="5123" width="13.5703125" style="158" customWidth="1"/>
    <col min="5124" max="5124" width="38.28515625" style="158" customWidth="1"/>
    <col min="5125" max="5125" width="14.7109375" style="158" customWidth="1"/>
    <col min="5126" max="5126" width="9.42578125" style="158" customWidth="1"/>
    <col min="5127" max="5127" width="9.140625" style="158"/>
    <col min="5128" max="5128" width="6.140625" style="158" customWidth="1"/>
    <col min="5129" max="5377" width="9.140625" style="158"/>
    <col min="5378" max="5378" width="7.140625" style="158" customWidth="1"/>
    <col min="5379" max="5379" width="13.5703125" style="158" customWidth="1"/>
    <col min="5380" max="5380" width="38.28515625" style="158" customWidth="1"/>
    <col min="5381" max="5381" width="14.7109375" style="158" customWidth="1"/>
    <col min="5382" max="5382" width="9.42578125" style="158" customWidth="1"/>
    <col min="5383" max="5383" width="9.140625" style="158"/>
    <col min="5384" max="5384" width="6.140625" style="158" customWidth="1"/>
    <col min="5385" max="5633" width="9.140625" style="158"/>
    <col min="5634" max="5634" width="7.140625" style="158" customWidth="1"/>
    <col min="5635" max="5635" width="13.5703125" style="158" customWidth="1"/>
    <col min="5636" max="5636" width="38.28515625" style="158" customWidth="1"/>
    <col min="5637" max="5637" width="14.7109375" style="158" customWidth="1"/>
    <col min="5638" max="5638" width="9.42578125" style="158" customWidth="1"/>
    <col min="5639" max="5639" width="9.140625" style="158"/>
    <col min="5640" max="5640" width="6.140625" style="158" customWidth="1"/>
    <col min="5641" max="5889" width="9.140625" style="158"/>
    <col min="5890" max="5890" width="7.140625" style="158" customWidth="1"/>
    <col min="5891" max="5891" width="13.5703125" style="158" customWidth="1"/>
    <col min="5892" max="5892" width="38.28515625" style="158" customWidth="1"/>
    <col min="5893" max="5893" width="14.7109375" style="158" customWidth="1"/>
    <col min="5894" max="5894" width="9.42578125" style="158" customWidth="1"/>
    <col min="5895" max="5895" width="9.140625" style="158"/>
    <col min="5896" max="5896" width="6.140625" style="158" customWidth="1"/>
    <col min="5897" max="6145" width="9.140625" style="158"/>
    <col min="6146" max="6146" width="7.140625" style="158" customWidth="1"/>
    <col min="6147" max="6147" width="13.5703125" style="158" customWidth="1"/>
    <col min="6148" max="6148" width="38.28515625" style="158" customWidth="1"/>
    <col min="6149" max="6149" width="14.7109375" style="158" customWidth="1"/>
    <col min="6150" max="6150" width="9.42578125" style="158" customWidth="1"/>
    <col min="6151" max="6151" width="9.140625" style="158"/>
    <col min="6152" max="6152" width="6.140625" style="158" customWidth="1"/>
    <col min="6153" max="6401" width="9.140625" style="158"/>
    <col min="6402" max="6402" width="7.140625" style="158" customWidth="1"/>
    <col min="6403" max="6403" width="13.5703125" style="158" customWidth="1"/>
    <col min="6404" max="6404" width="38.28515625" style="158" customWidth="1"/>
    <col min="6405" max="6405" width="14.7109375" style="158" customWidth="1"/>
    <col min="6406" max="6406" width="9.42578125" style="158" customWidth="1"/>
    <col min="6407" max="6407" width="9.140625" style="158"/>
    <col min="6408" max="6408" width="6.140625" style="158" customWidth="1"/>
    <col min="6409" max="6657" width="9.140625" style="158"/>
    <col min="6658" max="6658" width="7.140625" style="158" customWidth="1"/>
    <col min="6659" max="6659" width="13.5703125" style="158" customWidth="1"/>
    <col min="6660" max="6660" width="38.28515625" style="158" customWidth="1"/>
    <col min="6661" max="6661" width="14.7109375" style="158" customWidth="1"/>
    <col min="6662" max="6662" width="9.42578125" style="158" customWidth="1"/>
    <col min="6663" max="6663" width="9.140625" style="158"/>
    <col min="6664" max="6664" width="6.140625" style="158" customWidth="1"/>
    <col min="6665" max="6913" width="9.140625" style="158"/>
    <col min="6914" max="6914" width="7.140625" style="158" customWidth="1"/>
    <col min="6915" max="6915" width="13.5703125" style="158" customWidth="1"/>
    <col min="6916" max="6916" width="38.28515625" style="158" customWidth="1"/>
    <col min="6917" max="6917" width="14.7109375" style="158" customWidth="1"/>
    <col min="6918" max="6918" width="9.42578125" style="158" customWidth="1"/>
    <col min="6919" max="6919" width="9.140625" style="158"/>
    <col min="6920" max="6920" width="6.140625" style="158" customWidth="1"/>
    <col min="6921" max="7169" width="9.140625" style="158"/>
    <col min="7170" max="7170" width="7.140625" style="158" customWidth="1"/>
    <col min="7171" max="7171" width="13.5703125" style="158" customWidth="1"/>
    <col min="7172" max="7172" width="38.28515625" style="158" customWidth="1"/>
    <col min="7173" max="7173" width="14.7109375" style="158" customWidth="1"/>
    <col min="7174" max="7174" width="9.42578125" style="158" customWidth="1"/>
    <col min="7175" max="7175" width="9.140625" style="158"/>
    <col min="7176" max="7176" width="6.140625" style="158" customWidth="1"/>
    <col min="7177" max="7425" width="9.140625" style="158"/>
    <col min="7426" max="7426" width="7.140625" style="158" customWidth="1"/>
    <col min="7427" max="7427" width="13.5703125" style="158" customWidth="1"/>
    <col min="7428" max="7428" width="38.28515625" style="158" customWidth="1"/>
    <col min="7429" max="7429" width="14.7109375" style="158" customWidth="1"/>
    <col min="7430" max="7430" width="9.42578125" style="158" customWidth="1"/>
    <col min="7431" max="7431" width="9.140625" style="158"/>
    <col min="7432" max="7432" width="6.140625" style="158" customWidth="1"/>
    <col min="7433" max="7681" width="9.140625" style="158"/>
    <col min="7682" max="7682" width="7.140625" style="158" customWidth="1"/>
    <col min="7683" max="7683" width="13.5703125" style="158" customWidth="1"/>
    <col min="7684" max="7684" width="38.28515625" style="158" customWidth="1"/>
    <col min="7685" max="7685" width="14.7109375" style="158" customWidth="1"/>
    <col min="7686" max="7686" width="9.42578125" style="158" customWidth="1"/>
    <col min="7687" max="7687" width="9.140625" style="158"/>
    <col min="7688" max="7688" width="6.140625" style="158" customWidth="1"/>
    <col min="7689" max="7937" width="9.140625" style="158"/>
    <col min="7938" max="7938" width="7.140625" style="158" customWidth="1"/>
    <col min="7939" max="7939" width="13.5703125" style="158" customWidth="1"/>
    <col min="7940" max="7940" width="38.28515625" style="158" customWidth="1"/>
    <col min="7941" max="7941" width="14.7109375" style="158" customWidth="1"/>
    <col min="7942" max="7942" width="9.42578125" style="158" customWidth="1"/>
    <col min="7943" max="7943" width="9.140625" style="158"/>
    <col min="7944" max="7944" width="6.140625" style="158" customWidth="1"/>
    <col min="7945" max="8193" width="9.140625" style="158"/>
    <col min="8194" max="8194" width="7.140625" style="158" customWidth="1"/>
    <col min="8195" max="8195" width="13.5703125" style="158" customWidth="1"/>
    <col min="8196" max="8196" width="38.28515625" style="158" customWidth="1"/>
    <col min="8197" max="8197" width="14.7109375" style="158" customWidth="1"/>
    <col min="8198" max="8198" width="9.42578125" style="158" customWidth="1"/>
    <col min="8199" max="8199" width="9.140625" style="158"/>
    <col min="8200" max="8200" width="6.140625" style="158" customWidth="1"/>
    <col min="8201" max="8449" width="9.140625" style="158"/>
    <col min="8450" max="8450" width="7.140625" style="158" customWidth="1"/>
    <col min="8451" max="8451" width="13.5703125" style="158" customWidth="1"/>
    <col min="8452" max="8452" width="38.28515625" style="158" customWidth="1"/>
    <col min="8453" max="8453" width="14.7109375" style="158" customWidth="1"/>
    <col min="8454" max="8454" width="9.42578125" style="158" customWidth="1"/>
    <col min="8455" max="8455" width="9.140625" style="158"/>
    <col min="8456" max="8456" width="6.140625" style="158" customWidth="1"/>
    <col min="8457" max="8705" width="9.140625" style="158"/>
    <col min="8706" max="8706" width="7.140625" style="158" customWidth="1"/>
    <col min="8707" max="8707" width="13.5703125" style="158" customWidth="1"/>
    <col min="8708" max="8708" width="38.28515625" style="158" customWidth="1"/>
    <col min="8709" max="8709" width="14.7109375" style="158" customWidth="1"/>
    <col min="8710" max="8710" width="9.42578125" style="158" customWidth="1"/>
    <col min="8711" max="8711" width="9.140625" style="158"/>
    <col min="8712" max="8712" width="6.140625" style="158" customWidth="1"/>
    <col min="8713" max="8961" width="9.140625" style="158"/>
    <col min="8962" max="8962" width="7.140625" style="158" customWidth="1"/>
    <col min="8963" max="8963" width="13.5703125" style="158" customWidth="1"/>
    <col min="8964" max="8964" width="38.28515625" style="158" customWidth="1"/>
    <col min="8965" max="8965" width="14.7109375" style="158" customWidth="1"/>
    <col min="8966" max="8966" width="9.42578125" style="158" customWidth="1"/>
    <col min="8967" max="8967" width="9.140625" style="158"/>
    <col min="8968" max="8968" width="6.140625" style="158" customWidth="1"/>
    <col min="8969" max="9217" width="9.140625" style="158"/>
    <col min="9218" max="9218" width="7.140625" style="158" customWidth="1"/>
    <col min="9219" max="9219" width="13.5703125" style="158" customWidth="1"/>
    <col min="9220" max="9220" width="38.28515625" style="158" customWidth="1"/>
    <col min="9221" max="9221" width="14.7109375" style="158" customWidth="1"/>
    <col min="9222" max="9222" width="9.42578125" style="158" customWidth="1"/>
    <col min="9223" max="9223" width="9.140625" style="158"/>
    <col min="9224" max="9224" width="6.140625" style="158" customWidth="1"/>
    <col min="9225" max="9473" width="9.140625" style="158"/>
    <col min="9474" max="9474" width="7.140625" style="158" customWidth="1"/>
    <col min="9475" max="9475" width="13.5703125" style="158" customWidth="1"/>
    <col min="9476" max="9476" width="38.28515625" style="158" customWidth="1"/>
    <col min="9477" max="9477" width="14.7109375" style="158" customWidth="1"/>
    <col min="9478" max="9478" width="9.42578125" style="158" customWidth="1"/>
    <col min="9479" max="9479" width="9.140625" style="158"/>
    <col min="9480" max="9480" width="6.140625" style="158" customWidth="1"/>
    <col min="9481" max="9729" width="9.140625" style="158"/>
    <col min="9730" max="9730" width="7.140625" style="158" customWidth="1"/>
    <col min="9731" max="9731" width="13.5703125" style="158" customWidth="1"/>
    <col min="9732" max="9732" width="38.28515625" style="158" customWidth="1"/>
    <col min="9733" max="9733" width="14.7109375" style="158" customWidth="1"/>
    <col min="9734" max="9734" width="9.42578125" style="158" customWidth="1"/>
    <col min="9735" max="9735" width="9.140625" style="158"/>
    <col min="9736" max="9736" width="6.140625" style="158" customWidth="1"/>
    <col min="9737" max="9985" width="9.140625" style="158"/>
    <col min="9986" max="9986" width="7.140625" style="158" customWidth="1"/>
    <col min="9987" max="9987" width="13.5703125" style="158" customWidth="1"/>
    <col min="9988" max="9988" width="38.28515625" style="158" customWidth="1"/>
    <col min="9989" max="9989" width="14.7109375" style="158" customWidth="1"/>
    <col min="9990" max="9990" width="9.42578125" style="158" customWidth="1"/>
    <col min="9991" max="9991" width="9.140625" style="158"/>
    <col min="9992" max="9992" width="6.140625" style="158" customWidth="1"/>
    <col min="9993" max="10241" width="9.140625" style="158"/>
    <col min="10242" max="10242" width="7.140625" style="158" customWidth="1"/>
    <col min="10243" max="10243" width="13.5703125" style="158" customWidth="1"/>
    <col min="10244" max="10244" width="38.28515625" style="158" customWidth="1"/>
    <col min="10245" max="10245" width="14.7109375" style="158" customWidth="1"/>
    <col min="10246" max="10246" width="9.42578125" style="158" customWidth="1"/>
    <col min="10247" max="10247" width="9.140625" style="158"/>
    <col min="10248" max="10248" width="6.140625" style="158" customWidth="1"/>
    <col min="10249" max="10497" width="9.140625" style="158"/>
    <col min="10498" max="10498" width="7.140625" style="158" customWidth="1"/>
    <col min="10499" max="10499" width="13.5703125" style="158" customWidth="1"/>
    <col min="10500" max="10500" width="38.28515625" style="158" customWidth="1"/>
    <col min="10501" max="10501" width="14.7109375" style="158" customWidth="1"/>
    <col min="10502" max="10502" width="9.42578125" style="158" customWidth="1"/>
    <col min="10503" max="10503" width="9.140625" style="158"/>
    <col min="10504" max="10504" width="6.140625" style="158" customWidth="1"/>
    <col min="10505" max="10753" width="9.140625" style="158"/>
    <col min="10754" max="10754" width="7.140625" style="158" customWidth="1"/>
    <col min="10755" max="10755" width="13.5703125" style="158" customWidth="1"/>
    <col min="10756" max="10756" width="38.28515625" style="158" customWidth="1"/>
    <col min="10757" max="10757" width="14.7109375" style="158" customWidth="1"/>
    <col min="10758" max="10758" width="9.42578125" style="158" customWidth="1"/>
    <col min="10759" max="10759" width="9.140625" style="158"/>
    <col min="10760" max="10760" width="6.140625" style="158" customWidth="1"/>
    <col min="10761" max="11009" width="9.140625" style="158"/>
    <col min="11010" max="11010" width="7.140625" style="158" customWidth="1"/>
    <col min="11011" max="11011" width="13.5703125" style="158" customWidth="1"/>
    <col min="11012" max="11012" width="38.28515625" style="158" customWidth="1"/>
    <col min="11013" max="11013" width="14.7109375" style="158" customWidth="1"/>
    <col min="11014" max="11014" width="9.42578125" style="158" customWidth="1"/>
    <col min="11015" max="11015" width="9.140625" style="158"/>
    <col min="11016" max="11016" width="6.140625" style="158" customWidth="1"/>
    <col min="11017" max="11265" width="9.140625" style="158"/>
    <col min="11266" max="11266" width="7.140625" style="158" customWidth="1"/>
    <col min="11267" max="11267" width="13.5703125" style="158" customWidth="1"/>
    <col min="11268" max="11268" width="38.28515625" style="158" customWidth="1"/>
    <col min="11269" max="11269" width="14.7109375" style="158" customWidth="1"/>
    <col min="11270" max="11270" width="9.42578125" style="158" customWidth="1"/>
    <col min="11271" max="11271" width="9.140625" style="158"/>
    <col min="11272" max="11272" width="6.140625" style="158" customWidth="1"/>
    <col min="11273" max="11521" width="9.140625" style="158"/>
    <col min="11522" max="11522" width="7.140625" style="158" customWidth="1"/>
    <col min="11523" max="11523" width="13.5703125" style="158" customWidth="1"/>
    <col min="11524" max="11524" width="38.28515625" style="158" customWidth="1"/>
    <col min="11525" max="11525" width="14.7109375" style="158" customWidth="1"/>
    <col min="11526" max="11526" width="9.42578125" style="158" customWidth="1"/>
    <col min="11527" max="11527" width="9.140625" style="158"/>
    <col min="11528" max="11528" width="6.140625" style="158" customWidth="1"/>
    <col min="11529" max="11777" width="9.140625" style="158"/>
    <col min="11778" max="11778" width="7.140625" style="158" customWidth="1"/>
    <col min="11779" max="11779" width="13.5703125" style="158" customWidth="1"/>
    <col min="11780" max="11780" width="38.28515625" style="158" customWidth="1"/>
    <col min="11781" max="11781" width="14.7109375" style="158" customWidth="1"/>
    <col min="11782" max="11782" width="9.42578125" style="158" customWidth="1"/>
    <col min="11783" max="11783" width="9.140625" style="158"/>
    <col min="11784" max="11784" width="6.140625" style="158" customWidth="1"/>
    <col min="11785" max="12033" width="9.140625" style="158"/>
    <col min="12034" max="12034" width="7.140625" style="158" customWidth="1"/>
    <col min="12035" max="12035" width="13.5703125" style="158" customWidth="1"/>
    <col min="12036" max="12036" width="38.28515625" style="158" customWidth="1"/>
    <col min="12037" max="12037" width="14.7109375" style="158" customWidth="1"/>
    <col min="12038" max="12038" width="9.42578125" style="158" customWidth="1"/>
    <col min="12039" max="12039" width="9.140625" style="158"/>
    <col min="12040" max="12040" width="6.140625" style="158" customWidth="1"/>
    <col min="12041" max="12289" width="9.140625" style="158"/>
    <col min="12290" max="12290" width="7.140625" style="158" customWidth="1"/>
    <col min="12291" max="12291" width="13.5703125" style="158" customWidth="1"/>
    <col min="12292" max="12292" width="38.28515625" style="158" customWidth="1"/>
    <col min="12293" max="12293" width="14.7109375" style="158" customWidth="1"/>
    <col min="12294" max="12294" width="9.42578125" style="158" customWidth="1"/>
    <col min="12295" max="12295" width="9.140625" style="158"/>
    <col min="12296" max="12296" width="6.140625" style="158" customWidth="1"/>
    <col min="12297" max="12545" width="9.140625" style="158"/>
    <col min="12546" max="12546" width="7.140625" style="158" customWidth="1"/>
    <col min="12547" max="12547" width="13.5703125" style="158" customWidth="1"/>
    <col min="12548" max="12548" width="38.28515625" style="158" customWidth="1"/>
    <col min="12549" max="12549" width="14.7109375" style="158" customWidth="1"/>
    <col min="12550" max="12550" width="9.42578125" style="158" customWidth="1"/>
    <col min="12551" max="12551" width="9.140625" style="158"/>
    <col min="12552" max="12552" width="6.140625" style="158" customWidth="1"/>
    <col min="12553" max="12801" width="9.140625" style="158"/>
    <col min="12802" max="12802" width="7.140625" style="158" customWidth="1"/>
    <col min="12803" max="12803" width="13.5703125" style="158" customWidth="1"/>
    <col min="12804" max="12804" width="38.28515625" style="158" customWidth="1"/>
    <col min="12805" max="12805" width="14.7109375" style="158" customWidth="1"/>
    <col min="12806" max="12806" width="9.42578125" style="158" customWidth="1"/>
    <col min="12807" max="12807" width="9.140625" style="158"/>
    <col min="12808" max="12808" width="6.140625" style="158" customWidth="1"/>
    <col min="12809" max="13057" width="9.140625" style="158"/>
    <col min="13058" max="13058" width="7.140625" style="158" customWidth="1"/>
    <col min="13059" max="13059" width="13.5703125" style="158" customWidth="1"/>
    <col min="13060" max="13060" width="38.28515625" style="158" customWidth="1"/>
    <col min="13061" max="13061" width="14.7109375" style="158" customWidth="1"/>
    <col min="13062" max="13062" width="9.42578125" style="158" customWidth="1"/>
    <col min="13063" max="13063" width="9.140625" style="158"/>
    <col min="13064" max="13064" width="6.140625" style="158" customWidth="1"/>
    <col min="13065" max="13313" width="9.140625" style="158"/>
    <col min="13314" max="13314" width="7.140625" style="158" customWidth="1"/>
    <col min="13315" max="13315" width="13.5703125" style="158" customWidth="1"/>
    <col min="13316" max="13316" width="38.28515625" style="158" customWidth="1"/>
    <col min="13317" max="13317" width="14.7109375" style="158" customWidth="1"/>
    <col min="13318" max="13318" width="9.42578125" style="158" customWidth="1"/>
    <col min="13319" max="13319" width="9.140625" style="158"/>
    <col min="13320" max="13320" width="6.140625" style="158" customWidth="1"/>
    <col min="13321" max="13569" width="9.140625" style="158"/>
    <col min="13570" max="13570" width="7.140625" style="158" customWidth="1"/>
    <col min="13571" max="13571" width="13.5703125" style="158" customWidth="1"/>
    <col min="13572" max="13572" width="38.28515625" style="158" customWidth="1"/>
    <col min="13573" max="13573" width="14.7109375" style="158" customWidth="1"/>
    <col min="13574" max="13574" width="9.42578125" style="158" customWidth="1"/>
    <col min="13575" max="13575" width="9.140625" style="158"/>
    <col min="13576" max="13576" width="6.140625" style="158" customWidth="1"/>
    <col min="13577" max="13825" width="9.140625" style="158"/>
    <col min="13826" max="13826" width="7.140625" style="158" customWidth="1"/>
    <col min="13827" max="13827" width="13.5703125" style="158" customWidth="1"/>
    <col min="13828" max="13828" width="38.28515625" style="158" customWidth="1"/>
    <col min="13829" max="13829" width="14.7109375" style="158" customWidth="1"/>
    <col min="13830" max="13830" width="9.42578125" style="158" customWidth="1"/>
    <col min="13831" max="13831" width="9.140625" style="158"/>
    <col min="13832" max="13832" width="6.140625" style="158" customWidth="1"/>
    <col min="13833" max="14081" width="9.140625" style="158"/>
    <col min="14082" max="14082" width="7.140625" style="158" customWidth="1"/>
    <col min="14083" max="14083" width="13.5703125" style="158" customWidth="1"/>
    <col min="14084" max="14084" width="38.28515625" style="158" customWidth="1"/>
    <col min="14085" max="14085" width="14.7109375" style="158" customWidth="1"/>
    <col min="14086" max="14086" width="9.42578125" style="158" customWidth="1"/>
    <col min="14087" max="14087" width="9.140625" style="158"/>
    <col min="14088" max="14088" width="6.140625" style="158" customWidth="1"/>
    <col min="14089" max="14337" width="9.140625" style="158"/>
    <col min="14338" max="14338" width="7.140625" style="158" customWidth="1"/>
    <col min="14339" max="14339" width="13.5703125" style="158" customWidth="1"/>
    <col min="14340" max="14340" width="38.28515625" style="158" customWidth="1"/>
    <col min="14341" max="14341" width="14.7109375" style="158" customWidth="1"/>
    <col min="14342" max="14342" width="9.42578125" style="158" customWidth="1"/>
    <col min="14343" max="14343" width="9.140625" style="158"/>
    <col min="14344" max="14344" width="6.140625" style="158" customWidth="1"/>
    <col min="14345" max="14593" width="9.140625" style="158"/>
    <col min="14594" max="14594" width="7.140625" style="158" customWidth="1"/>
    <col min="14595" max="14595" width="13.5703125" style="158" customWidth="1"/>
    <col min="14596" max="14596" width="38.28515625" style="158" customWidth="1"/>
    <col min="14597" max="14597" width="14.7109375" style="158" customWidth="1"/>
    <col min="14598" max="14598" width="9.42578125" style="158" customWidth="1"/>
    <col min="14599" max="14599" width="9.140625" style="158"/>
    <col min="14600" max="14600" width="6.140625" style="158" customWidth="1"/>
    <col min="14601" max="14849" width="9.140625" style="158"/>
    <col min="14850" max="14850" width="7.140625" style="158" customWidth="1"/>
    <col min="14851" max="14851" width="13.5703125" style="158" customWidth="1"/>
    <col min="14852" max="14852" width="38.28515625" style="158" customWidth="1"/>
    <col min="14853" max="14853" width="14.7109375" style="158" customWidth="1"/>
    <col min="14854" max="14854" width="9.42578125" style="158" customWidth="1"/>
    <col min="14855" max="14855" width="9.140625" style="158"/>
    <col min="14856" max="14856" width="6.140625" style="158" customWidth="1"/>
    <col min="14857" max="15105" width="9.140625" style="158"/>
    <col min="15106" max="15106" width="7.140625" style="158" customWidth="1"/>
    <col min="15107" max="15107" width="13.5703125" style="158" customWidth="1"/>
    <col min="15108" max="15108" width="38.28515625" style="158" customWidth="1"/>
    <col min="15109" max="15109" width="14.7109375" style="158" customWidth="1"/>
    <col min="15110" max="15110" width="9.42578125" style="158" customWidth="1"/>
    <col min="15111" max="15111" width="9.140625" style="158"/>
    <col min="15112" max="15112" width="6.140625" style="158" customWidth="1"/>
    <col min="15113" max="15361" width="9.140625" style="158"/>
    <col min="15362" max="15362" width="7.140625" style="158" customWidth="1"/>
    <col min="15363" max="15363" width="13.5703125" style="158" customWidth="1"/>
    <col min="15364" max="15364" width="38.28515625" style="158" customWidth="1"/>
    <col min="15365" max="15365" width="14.7109375" style="158" customWidth="1"/>
    <col min="15366" max="15366" width="9.42578125" style="158" customWidth="1"/>
    <col min="15367" max="15367" width="9.140625" style="158"/>
    <col min="15368" max="15368" width="6.140625" style="158" customWidth="1"/>
    <col min="15369" max="15617" width="9.140625" style="158"/>
    <col min="15618" max="15618" width="7.140625" style="158" customWidth="1"/>
    <col min="15619" max="15619" width="13.5703125" style="158" customWidth="1"/>
    <col min="15620" max="15620" width="38.28515625" style="158" customWidth="1"/>
    <col min="15621" max="15621" width="14.7109375" style="158" customWidth="1"/>
    <col min="15622" max="15622" width="9.42578125" style="158" customWidth="1"/>
    <col min="15623" max="15623" width="9.140625" style="158"/>
    <col min="15624" max="15624" width="6.140625" style="158" customWidth="1"/>
    <col min="15625" max="15873" width="9.140625" style="158"/>
    <col min="15874" max="15874" width="7.140625" style="158" customWidth="1"/>
    <col min="15875" max="15875" width="13.5703125" style="158" customWidth="1"/>
    <col min="15876" max="15876" width="38.28515625" style="158" customWidth="1"/>
    <col min="15877" max="15877" width="14.7109375" style="158" customWidth="1"/>
    <col min="15878" max="15878" width="9.42578125" style="158" customWidth="1"/>
    <col min="15879" max="15879" width="9.140625" style="158"/>
    <col min="15880" max="15880" width="6.140625" style="158" customWidth="1"/>
    <col min="15881" max="16129" width="9.140625" style="158"/>
    <col min="16130" max="16130" width="7.140625" style="158" customWidth="1"/>
    <col min="16131" max="16131" width="13.5703125" style="158" customWidth="1"/>
    <col min="16132" max="16132" width="38.28515625" style="158" customWidth="1"/>
    <col min="16133" max="16133" width="14.7109375" style="158" customWidth="1"/>
    <col min="16134" max="16134" width="9.42578125" style="158" customWidth="1"/>
    <col min="16135" max="16135" width="9.140625" style="158"/>
    <col min="16136" max="16136" width="6.140625" style="158" customWidth="1"/>
    <col min="16137" max="16384" width="9.140625" style="158"/>
  </cols>
  <sheetData>
    <row r="1" spans="1:7" ht="27" x14ac:dyDescent="0.4">
      <c r="A1" s="339" t="s">
        <v>341</v>
      </c>
      <c r="B1" s="339"/>
      <c r="C1" s="339"/>
      <c r="D1" s="339"/>
      <c r="E1" s="339"/>
      <c r="F1" s="339"/>
      <c r="G1" s="204"/>
    </row>
    <row r="2" spans="1:7" ht="18" x14ac:dyDescent="0.2">
      <c r="A2" s="336" t="s">
        <v>423</v>
      </c>
      <c r="B2" s="336"/>
      <c r="C2" s="336"/>
      <c r="D2" s="336"/>
      <c r="E2" s="336"/>
      <c r="F2" s="336"/>
    </row>
    <row r="3" spans="1:7" ht="15.75" x14ac:dyDescent="0.2">
      <c r="A3" s="210"/>
      <c r="B3" s="210"/>
      <c r="C3" s="210"/>
      <c r="D3" s="210"/>
      <c r="E3" s="153"/>
      <c r="F3" s="153"/>
    </row>
    <row r="4" spans="1:7" ht="15.75" x14ac:dyDescent="0.2">
      <c r="A4" s="347" t="s">
        <v>399</v>
      </c>
      <c r="B4" s="347"/>
      <c r="C4" s="347"/>
      <c r="D4" s="347"/>
      <c r="E4" s="347"/>
      <c r="F4" s="347"/>
    </row>
    <row r="5" spans="1:7" ht="13.5" thickBot="1" x14ac:dyDescent="0.25">
      <c r="F5" s="234" t="s">
        <v>343</v>
      </c>
    </row>
    <row r="6" spans="1:7" ht="15.75" thickBot="1" x14ac:dyDescent="0.25">
      <c r="A6" s="214" t="s">
        <v>389</v>
      </c>
      <c r="B6" s="215" t="s">
        <v>390</v>
      </c>
      <c r="C6" s="215" t="s">
        <v>424</v>
      </c>
      <c r="D6" s="215" t="s">
        <v>425</v>
      </c>
      <c r="E6" s="215" t="s">
        <v>426</v>
      </c>
      <c r="F6" s="217" t="s">
        <v>406</v>
      </c>
    </row>
    <row r="7" spans="1:7" x14ac:dyDescent="0.2">
      <c r="A7" s="218">
        <v>1</v>
      </c>
      <c r="B7" s="218"/>
      <c r="C7" s="218"/>
      <c r="D7" s="219"/>
      <c r="E7" s="220"/>
      <c r="F7" s="221"/>
    </row>
    <row r="8" spans="1:7" x14ac:dyDescent="0.2">
      <c r="A8" s="222">
        <f t="shared" ref="A8:A16" si="0">A7+1</f>
        <v>2</v>
      </c>
      <c r="B8" s="222"/>
      <c r="C8" s="222"/>
      <c r="D8" s="223"/>
      <c r="E8" s="224"/>
      <c r="F8" s="233"/>
    </row>
    <row r="9" spans="1:7" x14ac:dyDescent="0.2">
      <c r="A9" s="222">
        <f t="shared" si="0"/>
        <v>3</v>
      </c>
      <c r="B9" s="222"/>
      <c r="C9" s="222"/>
      <c r="D9" s="223"/>
      <c r="E9" s="224"/>
      <c r="F9" s="233"/>
    </row>
    <row r="10" spans="1:7" x14ac:dyDescent="0.2">
      <c r="A10" s="222">
        <f t="shared" si="0"/>
        <v>4</v>
      </c>
      <c r="B10" s="222"/>
      <c r="C10" s="222"/>
      <c r="D10" s="223"/>
      <c r="E10" s="224"/>
      <c r="F10" s="233"/>
    </row>
    <row r="11" spans="1:7" x14ac:dyDescent="0.2">
      <c r="A11" s="222">
        <f t="shared" si="0"/>
        <v>5</v>
      </c>
      <c r="B11" s="222"/>
      <c r="C11" s="222"/>
      <c r="D11" s="223"/>
      <c r="E11" s="224"/>
      <c r="F11" s="233"/>
    </row>
    <row r="12" spans="1:7" x14ac:dyDescent="0.2">
      <c r="A12" s="222">
        <f t="shared" si="0"/>
        <v>6</v>
      </c>
      <c r="B12" s="222"/>
      <c r="C12" s="222"/>
      <c r="D12" s="223"/>
      <c r="E12" s="224"/>
      <c r="F12" s="233"/>
    </row>
    <row r="13" spans="1:7" x14ac:dyDescent="0.2">
      <c r="A13" s="222">
        <f t="shared" si="0"/>
        <v>7</v>
      </c>
      <c r="B13" s="222"/>
      <c r="C13" s="222"/>
      <c r="D13" s="223"/>
      <c r="E13" s="224"/>
      <c r="F13" s="233"/>
    </row>
    <row r="14" spans="1:7" x14ac:dyDescent="0.2">
      <c r="A14" s="222">
        <f t="shared" si="0"/>
        <v>8</v>
      </c>
      <c r="B14" s="222"/>
      <c r="C14" s="222"/>
      <c r="D14" s="223"/>
      <c r="E14" s="224"/>
      <c r="F14" s="233"/>
    </row>
    <row r="15" spans="1:7" x14ac:dyDescent="0.2">
      <c r="A15" s="222">
        <f t="shared" si="0"/>
        <v>9</v>
      </c>
      <c r="B15" s="222"/>
      <c r="C15" s="222"/>
      <c r="D15" s="223"/>
      <c r="E15" s="224"/>
      <c r="F15" s="233"/>
    </row>
    <row r="16" spans="1:7" x14ac:dyDescent="0.2">
      <c r="A16" s="222">
        <f t="shared" si="0"/>
        <v>10</v>
      </c>
      <c r="B16" s="222"/>
      <c r="C16" s="222"/>
      <c r="D16" s="223"/>
      <c r="E16" s="224"/>
      <c r="F16" s="233"/>
    </row>
    <row r="17" spans="1:6" ht="16.5" thickBot="1" x14ac:dyDescent="0.25">
      <c r="A17" s="346" t="s">
        <v>406</v>
      </c>
      <c r="B17" s="346"/>
      <c r="C17" s="346"/>
      <c r="D17" s="346"/>
      <c r="E17" s="346"/>
      <c r="F17" s="228">
        <f>SUM(F7:F16)</f>
        <v>0</v>
      </c>
    </row>
    <row r="18" spans="1:6" ht="13.5" thickTop="1" x14ac:dyDescent="0.2">
      <c r="A18" s="229"/>
      <c r="B18" s="229"/>
      <c r="C18" s="229"/>
      <c r="D18" s="230"/>
      <c r="E18" s="229"/>
      <c r="F18" s="231"/>
    </row>
    <row r="19" spans="1:6" x14ac:dyDescent="0.2">
      <c r="A19" s="229"/>
      <c r="B19" s="229"/>
      <c r="C19" s="229"/>
      <c r="D19" s="230"/>
      <c r="E19" s="229"/>
      <c r="F19" s="231"/>
    </row>
    <row r="20" spans="1:6" x14ac:dyDescent="0.2">
      <c r="A20" s="229"/>
      <c r="B20" s="229"/>
      <c r="C20" s="229"/>
      <c r="D20" s="230"/>
      <c r="E20" s="229"/>
      <c r="F20" s="231"/>
    </row>
    <row r="22" spans="1:6" ht="15" x14ac:dyDescent="0.3">
      <c r="D22" s="155" t="s">
        <v>356</v>
      </c>
      <c r="E22" s="202"/>
      <c r="F22" s="202"/>
    </row>
    <row r="23" spans="1:6" ht="15" x14ac:dyDescent="0.3">
      <c r="D23" s="157" t="s">
        <v>357</v>
      </c>
      <c r="E23" s="202"/>
      <c r="F23" s="202"/>
    </row>
    <row r="24" spans="1:6" ht="15" x14ac:dyDescent="0.3">
      <c r="D24" s="159" t="s">
        <v>358</v>
      </c>
      <c r="E24" s="202"/>
      <c r="F24" s="202"/>
    </row>
    <row r="25" spans="1:6" ht="15" x14ac:dyDescent="0.3">
      <c r="D25" s="155" t="s">
        <v>359</v>
      </c>
      <c r="E25" s="202"/>
      <c r="F25" s="202"/>
    </row>
  </sheetData>
  <mergeCells count="4">
    <mergeCell ref="A1:F1"/>
    <mergeCell ref="A2:F2"/>
    <mergeCell ref="A4:F4"/>
    <mergeCell ref="A17:E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3"/>
  <sheetViews>
    <sheetView view="pageBreakPreview" zoomScaleSheetLayoutView="100" workbookViewId="0">
      <selection activeCell="L10" sqref="L10"/>
    </sheetView>
  </sheetViews>
  <sheetFormatPr defaultRowHeight="12.75" x14ac:dyDescent="0.2"/>
  <cols>
    <col min="1" max="1" width="8.42578125" style="211" customWidth="1"/>
    <col min="2" max="2" width="32.85546875" style="211" customWidth="1"/>
    <col min="3" max="3" width="21" style="232" customWidth="1"/>
    <col min="4" max="4" width="0.28515625" style="158" customWidth="1"/>
    <col min="5" max="252" width="9.140625" style="158"/>
    <col min="253" max="253" width="7.140625" style="158" customWidth="1"/>
    <col min="254" max="254" width="13.5703125" style="158" customWidth="1"/>
    <col min="255" max="255" width="38.28515625" style="158" customWidth="1"/>
    <col min="256" max="256" width="14.7109375" style="158" customWidth="1"/>
    <col min="257" max="257" width="9.42578125" style="158" customWidth="1"/>
    <col min="258" max="258" width="9.140625" style="158"/>
    <col min="259" max="259" width="6.140625" style="158" customWidth="1"/>
    <col min="260" max="508" width="9.140625" style="158"/>
    <col min="509" max="509" width="7.140625" style="158" customWidth="1"/>
    <col min="510" max="510" width="13.5703125" style="158" customWidth="1"/>
    <col min="511" max="511" width="38.28515625" style="158" customWidth="1"/>
    <col min="512" max="512" width="14.7109375" style="158" customWidth="1"/>
    <col min="513" max="513" width="9.42578125" style="158" customWidth="1"/>
    <col min="514" max="514" width="9.140625" style="158"/>
    <col min="515" max="515" width="6.140625" style="158" customWidth="1"/>
    <col min="516" max="764" width="9.140625" style="158"/>
    <col min="765" max="765" width="7.140625" style="158" customWidth="1"/>
    <col min="766" max="766" width="13.5703125" style="158" customWidth="1"/>
    <col min="767" max="767" width="38.28515625" style="158" customWidth="1"/>
    <col min="768" max="768" width="14.7109375" style="158" customWidth="1"/>
    <col min="769" max="769" width="9.42578125" style="158" customWidth="1"/>
    <col min="770" max="770" width="9.140625" style="158"/>
    <col min="771" max="771" width="6.140625" style="158" customWidth="1"/>
    <col min="772" max="1020" width="9.140625" style="158"/>
    <col min="1021" max="1021" width="7.140625" style="158" customWidth="1"/>
    <col min="1022" max="1022" width="13.5703125" style="158" customWidth="1"/>
    <col min="1023" max="1023" width="38.28515625" style="158" customWidth="1"/>
    <col min="1024" max="1024" width="14.7109375" style="158" customWidth="1"/>
    <col min="1025" max="1025" width="9.42578125" style="158" customWidth="1"/>
    <col min="1026" max="1026" width="9.140625" style="158"/>
    <col min="1027" max="1027" width="6.140625" style="158" customWidth="1"/>
    <col min="1028" max="1276" width="9.140625" style="158"/>
    <col min="1277" max="1277" width="7.140625" style="158" customWidth="1"/>
    <col min="1278" max="1278" width="13.5703125" style="158" customWidth="1"/>
    <col min="1279" max="1279" width="38.28515625" style="158" customWidth="1"/>
    <col min="1280" max="1280" width="14.7109375" style="158" customWidth="1"/>
    <col min="1281" max="1281" width="9.42578125" style="158" customWidth="1"/>
    <col min="1282" max="1282" width="9.140625" style="158"/>
    <col min="1283" max="1283" width="6.140625" style="158" customWidth="1"/>
    <col min="1284" max="1532" width="9.140625" style="158"/>
    <col min="1533" max="1533" width="7.140625" style="158" customWidth="1"/>
    <col min="1534" max="1534" width="13.5703125" style="158" customWidth="1"/>
    <col min="1535" max="1535" width="38.28515625" style="158" customWidth="1"/>
    <col min="1536" max="1536" width="14.7109375" style="158" customWidth="1"/>
    <col min="1537" max="1537" width="9.42578125" style="158" customWidth="1"/>
    <col min="1538" max="1538" width="9.140625" style="158"/>
    <col min="1539" max="1539" width="6.140625" style="158" customWidth="1"/>
    <col min="1540" max="1788" width="9.140625" style="158"/>
    <col min="1789" max="1789" width="7.140625" style="158" customWidth="1"/>
    <col min="1790" max="1790" width="13.5703125" style="158" customWidth="1"/>
    <col min="1791" max="1791" width="38.28515625" style="158" customWidth="1"/>
    <col min="1792" max="1792" width="14.7109375" style="158" customWidth="1"/>
    <col min="1793" max="1793" width="9.42578125" style="158" customWidth="1"/>
    <col min="1794" max="1794" width="9.140625" style="158"/>
    <col min="1795" max="1795" width="6.140625" style="158" customWidth="1"/>
    <col min="1796" max="2044" width="9.140625" style="158"/>
    <col min="2045" max="2045" width="7.140625" style="158" customWidth="1"/>
    <col min="2046" max="2046" width="13.5703125" style="158" customWidth="1"/>
    <col min="2047" max="2047" width="38.28515625" style="158" customWidth="1"/>
    <col min="2048" max="2048" width="14.7109375" style="158" customWidth="1"/>
    <col min="2049" max="2049" width="9.42578125" style="158" customWidth="1"/>
    <col min="2050" max="2050" width="9.140625" style="158"/>
    <col min="2051" max="2051" width="6.140625" style="158" customWidth="1"/>
    <col min="2052" max="2300" width="9.140625" style="158"/>
    <col min="2301" max="2301" width="7.140625" style="158" customWidth="1"/>
    <col min="2302" max="2302" width="13.5703125" style="158" customWidth="1"/>
    <col min="2303" max="2303" width="38.28515625" style="158" customWidth="1"/>
    <col min="2304" max="2304" width="14.7109375" style="158" customWidth="1"/>
    <col min="2305" max="2305" width="9.42578125" style="158" customWidth="1"/>
    <col min="2306" max="2306" width="9.140625" style="158"/>
    <col min="2307" max="2307" width="6.140625" style="158" customWidth="1"/>
    <col min="2308" max="2556" width="9.140625" style="158"/>
    <col min="2557" max="2557" width="7.140625" style="158" customWidth="1"/>
    <col min="2558" max="2558" width="13.5703125" style="158" customWidth="1"/>
    <col min="2559" max="2559" width="38.28515625" style="158" customWidth="1"/>
    <col min="2560" max="2560" width="14.7109375" style="158" customWidth="1"/>
    <col min="2561" max="2561" width="9.42578125" style="158" customWidth="1"/>
    <col min="2562" max="2562" width="9.140625" style="158"/>
    <col min="2563" max="2563" width="6.140625" style="158" customWidth="1"/>
    <col min="2564" max="2812" width="9.140625" style="158"/>
    <col min="2813" max="2813" width="7.140625" style="158" customWidth="1"/>
    <col min="2814" max="2814" width="13.5703125" style="158" customWidth="1"/>
    <col min="2815" max="2815" width="38.28515625" style="158" customWidth="1"/>
    <col min="2816" max="2816" width="14.7109375" style="158" customWidth="1"/>
    <col min="2817" max="2817" width="9.42578125" style="158" customWidth="1"/>
    <col min="2818" max="2818" width="9.140625" style="158"/>
    <col min="2819" max="2819" width="6.140625" style="158" customWidth="1"/>
    <col min="2820" max="3068" width="9.140625" style="158"/>
    <col min="3069" max="3069" width="7.140625" style="158" customWidth="1"/>
    <col min="3070" max="3070" width="13.5703125" style="158" customWidth="1"/>
    <col min="3071" max="3071" width="38.28515625" style="158" customWidth="1"/>
    <col min="3072" max="3072" width="14.7109375" style="158" customWidth="1"/>
    <col min="3073" max="3073" width="9.42578125" style="158" customWidth="1"/>
    <col min="3074" max="3074" width="9.140625" style="158"/>
    <col min="3075" max="3075" width="6.140625" style="158" customWidth="1"/>
    <col min="3076" max="3324" width="9.140625" style="158"/>
    <col min="3325" max="3325" width="7.140625" style="158" customWidth="1"/>
    <col min="3326" max="3326" width="13.5703125" style="158" customWidth="1"/>
    <col min="3327" max="3327" width="38.28515625" style="158" customWidth="1"/>
    <col min="3328" max="3328" width="14.7109375" style="158" customWidth="1"/>
    <col min="3329" max="3329" width="9.42578125" style="158" customWidth="1"/>
    <col min="3330" max="3330" width="9.140625" style="158"/>
    <col min="3331" max="3331" width="6.140625" style="158" customWidth="1"/>
    <col min="3332" max="3580" width="9.140625" style="158"/>
    <col min="3581" max="3581" width="7.140625" style="158" customWidth="1"/>
    <col min="3582" max="3582" width="13.5703125" style="158" customWidth="1"/>
    <col min="3583" max="3583" width="38.28515625" style="158" customWidth="1"/>
    <col min="3584" max="3584" width="14.7109375" style="158" customWidth="1"/>
    <col min="3585" max="3585" width="9.42578125" style="158" customWidth="1"/>
    <col min="3586" max="3586" width="9.140625" style="158"/>
    <col min="3587" max="3587" width="6.140625" style="158" customWidth="1"/>
    <col min="3588" max="3836" width="9.140625" style="158"/>
    <col min="3837" max="3837" width="7.140625" style="158" customWidth="1"/>
    <col min="3838" max="3838" width="13.5703125" style="158" customWidth="1"/>
    <col min="3839" max="3839" width="38.28515625" style="158" customWidth="1"/>
    <col min="3840" max="3840" width="14.7109375" style="158" customWidth="1"/>
    <col min="3841" max="3841" width="9.42578125" style="158" customWidth="1"/>
    <col min="3842" max="3842" width="9.140625" style="158"/>
    <col min="3843" max="3843" width="6.140625" style="158" customWidth="1"/>
    <col min="3844" max="4092" width="9.140625" style="158"/>
    <col min="4093" max="4093" width="7.140625" style="158" customWidth="1"/>
    <col min="4094" max="4094" width="13.5703125" style="158" customWidth="1"/>
    <col min="4095" max="4095" width="38.28515625" style="158" customWidth="1"/>
    <col min="4096" max="4096" width="14.7109375" style="158" customWidth="1"/>
    <col min="4097" max="4097" width="9.42578125" style="158" customWidth="1"/>
    <col min="4098" max="4098" width="9.140625" style="158"/>
    <col min="4099" max="4099" width="6.140625" style="158" customWidth="1"/>
    <col min="4100" max="4348" width="9.140625" style="158"/>
    <col min="4349" max="4349" width="7.140625" style="158" customWidth="1"/>
    <col min="4350" max="4350" width="13.5703125" style="158" customWidth="1"/>
    <col min="4351" max="4351" width="38.28515625" style="158" customWidth="1"/>
    <col min="4352" max="4352" width="14.7109375" style="158" customWidth="1"/>
    <col min="4353" max="4353" width="9.42578125" style="158" customWidth="1"/>
    <col min="4354" max="4354" width="9.140625" style="158"/>
    <col min="4355" max="4355" width="6.140625" style="158" customWidth="1"/>
    <col min="4356" max="4604" width="9.140625" style="158"/>
    <col min="4605" max="4605" width="7.140625" style="158" customWidth="1"/>
    <col min="4606" max="4606" width="13.5703125" style="158" customWidth="1"/>
    <col min="4607" max="4607" width="38.28515625" style="158" customWidth="1"/>
    <col min="4608" max="4608" width="14.7109375" style="158" customWidth="1"/>
    <col min="4609" max="4609" width="9.42578125" style="158" customWidth="1"/>
    <col min="4610" max="4610" width="9.140625" style="158"/>
    <col min="4611" max="4611" width="6.140625" style="158" customWidth="1"/>
    <col min="4612" max="4860" width="9.140625" style="158"/>
    <col min="4861" max="4861" width="7.140625" style="158" customWidth="1"/>
    <col min="4862" max="4862" width="13.5703125" style="158" customWidth="1"/>
    <col min="4863" max="4863" width="38.28515625" style="158" customWidth="1"/>
    <col min="4864" max="4864" width="14.7109375" style="158" customWidth="1"/>
    <col min="4865" max="4865" width="9.42578125" style="158" customWidth="1"/>
    <col min="4866" max="4866" width="9.140625" style="158"/>
    <col min="4867" max="4867" width="6.140625" style="158" customWidth="1"/>
    <col min="4868" max="5116" width="9.140625" style="158"/>
    <col min="5117" max="5117" width="7.140625" style="158" customWidth="1"/>
    <col min="5118" max="5118" width="13.5703125" style="158" customWidth="1"/>
    <col min="5119" max="5119" width="38.28515625" style="158" customWidth="1"/>
    <col min="5120" max="5120" width="14.7109375" style="158" customWidth="1"/>
    <col min="5121" max="5121" width="9.42578125" style="158" customWidth="1"/>
    <col min="5122" max="5122" width="9.140625" style="158"/>
    <col min="5123" max="5123" width="6.140625" style="158" customWidth="1"/>
    <col min="5124" max="5372" width="9.140625" style="158"/>
    <col min="5373" max="5373" width="7.140625" style="158" customWidth="1"/>
    <col min="5374" max="5374" width="13.5703125" style="158" customWidth="1"/>
    <col min="5375" max="5375" width="38.28515625" style="158" customWidth="1"/>
    <col min="5376" max="5376" width="14.7109375" style="158" customWidth="1"/>
    <col min="5377" max="5377" width="9.42578125" style="158" customWidth="1"/>
    <col min="5378" max="5378" width="9.140625" style="158"/>
    <col min="5379" max="5379" width="6.140625" style="158" customWidth="1"/>
    <col min="5380" max="5628" width="9.140625" style="158"/>
    <col min="5629" max="5629" width="7.140625" style="158" customWidth="1"/>
    <col min="5630" max="5630" width="13.5703125" style="158" customWidth="1"/>
    <col min="5631" max="5631" width="38.28515625" style="158" customWidth="1"/>
    <col min="5632" max="5632" width="14.7109375" style="158" customWidth="1"/>
    <col min="5633" max="5633" width="9.42578125" style="158" customWidth="1"/>
    <col min="5634" max="5634" width="9.140625" style="158"/>
    <col min="5635" max="5635" width="6.140625" style="158" customWidth="1"/>
    <col min="5636" max="5884" width="9.140625" style="158"/>
    <col min="5885" max="5885" width="7.140625" style="158" customWidth="1"/>
    <col min="5886" max="5886" width="13.5703125" style="158" customWidth="1"/>
    <col min="5887" max="5887" width="38.28515625" style="158" customWidth="1"/>
    <col min="5888" max="5888" width="14.7109375" style="158" customWidth="1"/>
    <col min="5889" max="5889" width="9.42578125" style="158" customWidth="1"/>
    <col min="5890" max="5890" width="9.140625" style="158"/>
    <col min="5891" max="5891" width="6.140625" style="158" customWidth="1"/>
    <col min="5892" max="6140" width="9.140625" style="158"/>
    <col min="6141" max="6141" width="7.140625" style="158" customWidth="1"/>
    <col min="6142" max="6142" width="13.5703125" style="158" customWidth="1"/>
    <col min="6143" max="6143" width="38.28515625" style="158" customWidth="1"/>
    <col min="6144" max="6144" width="14.7109375" style="158" customWidth="1"/>
    <col min="6145" max="6145" width="9.42578125" style="158" customWidth="1"/>
    <col min="6146" max="6146" width="9.140625" style="158"/>
    <col min="6147" max="6147" width="6.140625" style="158" customWidth="1"/>
    <col min="6148" max="6396" width="9.140625" style="158"/>
    <col min="6397" max="6397" width="7.140625" style="158" customWidth="1"/>
    <col min="6398" max="6398" width="13.5703125" style="158" customWidth="1"/>
    <col min="6399" max="6399" width="38.28515625" style="158" customWidth="1"/>
    <col min="6400" max="6400" width="14.7109375" style="158" customWidth="1"/>
    <col min="6401" max="6401" width="9.42578125" style="158" customWidth="1"/>
    <col min="6402" max="6402" width="9.140625" style="158"/>
    <col min="6403" max="6403" width="6.140625" style="158" customWidth="1"/>
    <col min="6404" max="6652" width="9.140625" style="158"/>
    <col min="6653" max="6653" width="7.140625" style="158" customWidth="1"/>
    <col min="6654" max="6654" width="13.5703125" style="158" customWidth="1"/>
    <col min="6655" max="6655" width="38.28515625" style="158" customWidth="1"/>
    <col min="6656" max="6656" width="14.7109375" style="158" customWidth="1"/>
    <col min="6657" max="6657" width="9.42578125" style="158" customWidth="1"/>
    <col min="6658" max="6658" width="9.140625" style="158"/>
    <col min="6659" max="6659" width="6.140625" style="158" customWidth="1"/>
    <col min="6660" max="6908" width="9.140625" style="158"/>
    <col min="6909" max="6909" width="7.140625" style="158" customWidth="1"/>
    <col min="6910" max="6910" width="13.5703125" style="158" customWidth="1"/>
    <col min="6911" max="6911" width="38.28515625" style="158" customWidth="1"/>
    <col min="6912" max="6912" width="14.7109375" style="158" customWidth="1"/>
    <col min="6913" max="6913" width="9.42578125" style="158" customWidth="1"/>
    <col min="6914" max="6914" width="9.140625" style="158"/>
    <col min="6915" max="6915" width="6.140625" style="158" customWidth="1"/>
    <col min="6916" max="7164" width="9.140625" style="158"/>
    <col min="7165" max="7165" width="7.140625" style="158" customWidth="1"/>
    <col min="7166" max="7166" width="13.5703125" style="158" customWidth="1"/>
    <col min="7167" max="7167" width="38.28515625" style="158" customWidth="1"/>
    <col min="7168" max="7168" width="14.7109375" style="158" customWidth="1"/>
    <col min="7169" max="7169" width="9.42578125" style="158" customWidth="1"/>
    <col min="7170" max="7170" width="9.140625" style="158"/>
    <col min="7171" max="7171" width="6.140625" style="158" customWidth="1"/>
    <col min="7172" max="7420" width="9.140625" style="158"/>
    <col min="7421" max="7421" width="7.140625" style="158" customWidth="1"/>
    <col min="7422" max="7422" width="13.5703125" style="158" customWidth="1"/>
    <col min="7423" max="7423" width="38.28515625" style="158" customWidth="1"/>
    <col min="7424" max="7424" width="14.7109375" style="158" customWidth="1"/>
    <col min="7425" max="7425" width="9.42578125" style="158" customWidth="1"/>
    <col min="7426" max="7426" width="9.140625" style="158"/>
    <col min="7427" max="7427" width="6.140625" style="158" customWidth="1"/>
    <col min="7428" max="7676" width="9.140625" style="158"/>
    <col min="7677" max="7677" width="7.140625" style="158" customWidth="1"/>
    <col min="7678" max="7678" width="13.5703125" style="158" customWidth="1"/>
    <col min="7679" max="7679" width="38.28515625" style="158" customWidth="1"/>
    <col min="7680" max="7680" width="14.7109375" style="158" customWidth="1"/>
    <col min="7681" max="7681" width="9.42578125" style="158" customWidth="1"/>
    <col min="7682" max="7682" width="9.140625" style="158"/>
    <col min="7683" max="7683" width="6.140625" style="158" customWidth="1"/>
    <col min="7684" max="7932" width="9.140625" style="158"/>
    <col min="7933" max="7933" width="7.140625" style="158" customWidth="1"/>
    <col min="7934" max="7934" width="13.5703125" style="158" customWidth="1"/>
    <col min="7935" max="7935" width="38.28515625" style="158" customWidth="1"/>
    <col min="7936" max="7936" width="14.7109375" style="158" customWidth="1"/>
    <col min="7937" max="7937" width="9.42578125" style="158" customWidth="1"/>
    <col min="7938" max="7938" width="9.140625" style="158"/>
    <col min="7939" max="7939" width="6.140625" style="158" customWidth="1"/>
    <col min="7940" max="8188" width="9.140625" style="158"/>
    <col min="8189" max="8189" width="7.140625" style="158" customWidth="1"/>
    <col min="8190" max="8190" width="13.5703125" style="158" customWidth="1"/>
    <col min="8191" max="8191" width="38.28515625" style="158" customWidth="1"/>
    <col min="8192" max="8192" width="14.7109375" style="158" customWidth="1"/>
    <col min="8193" max="8193" width="9.42578125" style="158" customWidth="1"/>
    <col min="8194" max="8194" width="9.140625" style="158"/>
    <col min="8195" max="8195" width="6.140625" style="158" customWidth="1"/>
    <col min="8196" max="8444" width="9.140625" style="158"/>
    <col min="8445" max="8445" width="7.140625" style="158" customWidth="1"/>
    <col min="8446" max="8446" width="13.5703125" style="158" customWidth="1"/>
    <col min="8447" max="8447" width="38.28515625" style="158" customWidth="1"/>
    <col min="8448" max="8448" width="14.7109375" style="158" customWidth="1"/>
    <col min="8449" max="8449" width="9.42578125" style="158" customWidth="1"/>
    <col min="8450" max="8450" width="9.140625" style="158"/>
    <col min="8451" max="8451" width="6.140625" style="158" customWidth="1"/>
    <col min="8452" max="8700" width="9.140625" style="158"/>
    <col min="8701" max="8701" width="7.140625" style="158" customWidth="1"/>
    <col min="8702" max="8702" width="13.5703125" style="158" customWidth="1"/>
    <col min="8703" max="8703" width="38.28515625" style="158" customWidth="1"/>
    <col min="8704" max="8704" width="14.7109375" style="158" customWidth="1"/>
    <col min="8705" max="8705" width="9.42578125" style="158" customWidth="1"/>
    <col min="8706" max="8706" width="9.140625" style="158"/>
    <col min="8707" max="8707" width="6.140625" style="158" customWidth="1"/>
    <col min="8708" max="8956" width="9.140625" style="158"/>
    <col min="8957" max="8957" width="7.140625" style="158" customWidth="1"/>
    <col min="8958" max="8958" width="13.5703125" style="158" customWidth="1"/>
    <col min="8959" max="8959" width="38.28515625" style="158" customWidth="1"/>
    <col min="8960" max="8960" width="14.7109375" style="158" customWidth="1"/>
    <col min="8961" max="8961" width="9.42578125" style="158" customWidth="1"/>
    <col min="8962" max="8962" width="9.140625" style="158"/>
    <col min="8963" max="8963" width="6.140625" style="158" customWidth="1"/>
    <col min="8964" max="9212" width="9.140625" style="158"/>
    <col min="9213" max="9213" width="7.140625" style="158" customWidth="1"/>
    <col min="9214" max="9214" width="13.5703125" style="158" customWidth="1"/>
    <col min="9215" max="9215" width="38.28515625" style="158" customWidth="1"/>
    <col min="9216" max="9216" width="14.7109375" style="158" customWidth="1"/>
    <col min="9217" max="9217" width="9.42578125" style="158" customWidth="1"/>
    <col min="9218" max="9218" width="9.140625" style="158"/>
    <col min="9219" max="9219" width="6.140625" style="158" customWidth="1"/>
    <col min="9220" max="9468" width="9.140625" style="158"/>
    <col min="9469" max="9469" width="7.140625" style="158" customWidth="1"/>
    <col min="9470" max="9470" width="13.5703125" style="158" customWidth="1"/>
    <col min="9471" max="9471" width="38.28515625" style="158" customWidth="1"/>
    <col min="9472" max="9472" width="14.7109375" style="158" customWidth="1"/>
    <col min="9473" max="9473" width="9.42578125" style="158" customWidth="1"/>
    <col min="9474" max="9474" width="9.140625" style="158"/>
    <col min="9475" max="9475" width="6.140625" style="158" customWidth="1"/>
    <col min="9476" max="9724" width="9.140625" style="158"/>
    <col min="9725" max="9725" width="7.140625" style="158" customWidth="1"/>
    <col min="9726" max="9726" width="13.5703125" style="158" customWidth="1"/>
    <col min="9727" max="9727" width="38.28515625" style="158" customWidth="1"/>
    <col min="9728" max="9728" width="14.7109375" style="158" customWidth="1"/>
    <col min="9729" max="9729" width="9.42578125" style="158" customWidth="1"/>
    <col min="9730" max="9730" width="9.140625" style="158"/>
    <col min="9731" max="9731" width="6.140625" style="158" customWidth="1"/>
    <col min="9732" max="9980" width="9.140625" style="158"/>
    <col min="9981" max="9981" width="7.140625" style="158" customWidth="1"/>
    <col min="9982" max="9982" width="13.5703125" style="158" customWidth="1"/>
    <col min="9983" max="9983" width="38.28515625" style="158" customWidth="1"/>
    <col min="9984" max="9984" width="14.7109375" style="158" customWidth="1"/>
    <col min="9985" max="9985" width="9.42578125" style="158" customWidth="1"/>
    <col min="9986" max="9986" width="9.140625" style="158"/>
    <col min="9987" max="9987" width="6.140625" style="158" customWidth="1"/>
    <col min="9988" max="10236" width="9.140625" style="158"/>
    <col min="10237" max="10237" width="7.140625" style="158" customWidth="1"/>
    <col min="10238" max="10238" width="13.5703125" style="158" customWidth="1"/>
    <col min="10239" max="10239" width="38.28515625" style="158" customWidth="1"/>
    <col min="10240" max="10240" width="14.7109375" style="158" customWidth="1"/>
    <col min="10241" max="10241" width="9.42578125" style="158" customWidth="1"/>
    <col min="10242" max="10242" width="9.140625" style="158"/>
    <col min="10243" max="10243" width="6.140625" style="158" customWidth="1"/>
    <col min="10244" max="10492" width="9.140625" style="158"/>
    <col min="10493" max="10493" width="7.140625" style="158" customWidth="1"/>
    <col min="10494" max="10494" width="13.5703125" style="158" customWidth="1"/>
    <col min="10495" max="10495" width="38.28515625" style="158" customWidth="1"/>
    <col min="10496" max="10496" width="14.7109375" style="158" customWidth="1"/>
    <col min="10497" max="10497" width="9.42578125" style="158" customWidth="1"/>
    <col min="10498" max="10498" width="9.140625" style="158"/>
    <col min="10499" max="10499" width="6.140625" style="158" customWidth="1"/>
    <col min="10500" max="10748" width="9.140625" style="158"/>
    <col min="10749" max="10749" width="7.140625" style="158" customWidth="1"/>
    <col min="10750" max="10750" width="13.5703125" style="158" customWidth="1"/>
    <col min="10751" max="10751" width="38.28515625" style="158" customWidth="1"/>
    <col min="10752" max="10752" width="14.7109375" style="158" customWidth="1"/>
    <col min="10753" max="10753" width="9.42578125" style="158" customWidth="1"/>
    <col min="10754" max="10754" width="9.140625" style="158"/>
    <col min="10755" max="10755" width="6.140625" style="158" customWidth="1"/>
    <col min="10756" max="11004" width="9.140625" style="158"/>
    <col min="11005" max="11005" width="7.140625" style="158" customWidth="1"/>
    <col min="11006" max="11006" width="13.5703125" style="158" customWidth="1"/>
    <col min="11007" max="11007" width="38.28515625" style="158" customWidth="1"/>
    <col min="11008" max="11008" width="14.7109375" style="158" customWidth="1"/>
    <col min="11009" max="11009" width="9.42578125" style="158" customWidth="1"/>
    <col min="11010" max="11010" width="9.140625" style="158"/>
    <col min="11011" max="11011" width="6.140625" style="158" customWidth="1"/>
    <col min="11012" max="11260" width="9.140625" style="158"/>
    <col min="11261" max="11261" width="7.140625" style="158" customWidth="1"/>
    <col min="11262" max="11262" width="13.5703125" style="158" customWidth="1"/>
    <col min="11263" max="11263" width="38.28515625" style="158" customWidth="1"/>
    <col min="11264" max="11264" width="14.7109375" style="158" customWidth="1"/>
    <col min="11265" max="11265" width="9.42578125" style="158" customWidth="1"/>
    <col min="11266" max="11266" width="9.140625" style="158"/>
    <col min="11267" max="11267" width="6.140625" style="158" customWidth="1"/>
    <col min="11268" max="11516" width="9.140625" style="158"/>
    <col min="11517" max="11517" width="7.140625" style="158" customWidth="1"/>
    <col min="11518" max="11518" width="13.5703125" style="158" customWidth="1"/>
    <col min="11519" max="11519" width="38.28515625" style="158" customWidth="1"/>
    <col min="11520" max="11520" width="14.7109375" style="158" customWidth="1"/>
    <col min="11521" max="11521" width="9.42578125" style="158" customWidth="1"/>
    <col min="11522" max="11522" width="9.140625" style="158"/>
    <col min="11523" max="11523" width="6.140625" style="158" customWidth="1"/>
    <col min="11524" max="11772" width="9.140625" style="158"/>
    <col min="11773" max="11773" width="7.140625" style="158" customWidth="1"/>
    <col min="11774" max="11774" width="13.5703125" style="158" customWidth="1"/>
    <col min="11775" max="11775" width="38.28515625" style="158" customWidth="1"/>
    <col min="11776" max="11776" width="14.7109375" style="158" customWidth="1"/>
    <col min="11777" max="11777" width="9.42578125" style="158" customWidth="1"/>
    <col min="11778" max="11778" width="9.140625" style="158"/>
    <col min="11779" max="11779" width="6.140625" style="158" customWidth="1"/>
    <col min="11780" max="12028" width="9.140625" style="158"/>
    <col min="12029" max="12029" width="7.140625" style="158" customWidth="1"/>
    <col min="12030" max="12030" width="13.5703125" style="158" customWidth="1"/>
    <col min="12031" max="12031" width="38.28515625" style="158" customWidth="1"/>
    <col min="12032" max="12032" width="14.7109375" style="158" customWidth="1"/>
    <col min="12033" max="12033" width="9.42578125" style="158" customWidth="1"/>
    <col min="12034" max="12034" width="9.140625" style="158"/>
    <col min="12035" max="12035" width="6.140625" style="158" customWidth="1"/>
    <col min="12036" max="12284" width="9.140625" style="158"/>
    <col min="12285" max="12285" width="7.140625" style="158" customWidth="1"/>
    <col min="12286" max="12286" width="13.5703125" style="158" customWidth="1"/>
    <col min="12287" max="12287" width="38.28515625" style="158" customWidth="1"/>
    <col min="12288" max="12288" width="14.7109375" style="158" customWidth="1"/>
    <col min="12289" max="12289" width="9.42578125" style="158" customWidth="1"/>
    <col min="12290" max="12290" width="9.140625" style="158"/>
    <col min="12291" max="12291" width="6.140625" style="158" customWidth="1"/>
    <col min="12292" max="12540" width="9.140625" style="158"/>
    <col min="12541" max="12541" width="7.140625" style="158" customWidth="1"/>
    <col min="12542" max="12542" width="13.5703125" style="158" customWidth="1"/>
    <col min="12543" max="12543" width="38.28515625" style="158" customWidth="1"/>
    <col min="12544" max="12544" width="14.7109375" style="158" customWidth="1"/>
    <col min="12545" max="12545" width="9.42578125" style="158" customWidth="1"/>
    <col min="12546" max="12546" width="9.140625" style="158"/>
    <col min="12547" max="12547" width="6.140625" style="158" customWidth="1"/>
    <col min="12548" max="12796" width="9.140625" style="158"/>
    <col min="12797" max="12797" width="7.140625" style="158" customWidth="1"/>
    <col min="12798" max="12798" width="13.5703125" style="158" customWidth="1"/>
    <col min="12799" max="12799" width="38.28515625" style="158" customWidth="1"/>
    <col min="12800" max="12800" width="14.7109375" style="158" customWidth="1"/>
    <col min="12801" max="12801" width="9.42578125" style="158" customWidth="1"/>
    <col min="12802" max="12802" width="9.140625" style="158"/>
    <col min="12803" max="12803" width="6.140625" style="158" customWidth="1"/>
    <col min="12804" max="13052" width="9.140625" style="158"/>
    <col min="13053" max="13053" width="7.140625" style="158" customWidth="1"/>
    <col min="13054" max="13054" width="13.5703125" style="158" customWidth="1"/>
    <col min="13055" max="13055" width="38.28515625" style="158" customWidth="1"/>
    <col min="13056" max="13056" width="14.7109375" style="158" customWidth="1"/>
    <col min="13057" max="13057" width="9.42578125" style="158" customWidth="1"/>
    <col min="13058" max="13058" width="9.140625" style="158"/>
    <col min="13059" max="13059" width="6.140625" style="158" customWidth="1"/>
    <col min="13060" max="13308" width="9.140625" style="158"/>
    <col min="13309" max="13309" width="7.140625" style="158" customWidth="1"/>
    <col min="13310" max="13310" width="13.5703125" style="158" customWidth="1"/>
    <col min="13311" max="13311" width="38.28515625" style="158" customWidth="1"/>
    <col min="13312" max="13312" width="14.7109375" style="158" customWidth="1"/>
    <col min="13313" max="13313" width="9.42578125" style="158" customWidth="1"/>
    <col min="13314" max="13314" width="9.140625" style="158"/>
    <col min="13315" max="13315" width="6.140625" style="158" customWidth="1"/>
    <col min="13316" max="13564" width="9.140625" style="158"/>
    <col min="13565" max="13565" width="7.140625" style="158" customWidth="1"/>
    <col min="13566" max="13566" width="13.5703125" style="158" customWidth="1"/>
    <col min="13567" max="13567" width="38.28515625" style="158" customWidth="1"/>
    <col min="13568" max="13568" width="14.7109375" style="158" customWidth="1"/>
    <col min="13569" max="13569" width="9.42578125" style="158" customWidth="1"/>
    <col min="13570" max="13570" width="9.140625" style="158"/>
    <col min="13571" max="13571" width="6.140625" style="158" customWidth="1"/>
    <col min="13572" max="13820" width="9.140625" style="158"/>
    <col min="13821" max="13821" width="7.140625" style="158" customWidth="1"/>
    <col min="13822" max="13822" width="13.5703125" style="158" customWidth="1"/>
    <col min="13823" max="13823" width="38.28515625" style="158" customWidth="1"/>
    <col min="13824" max="13824" width="14.7109375" style="158" customWidth="1"/>
    <col min="13825" max="13825" width="9.42578125" style="158" customWidth="1"/>
    <col min="13826" max="13826" width="9.140625" style="158"/>
    <col min="13827" max="13827" width="6.140625" style="158" customWidth="1"/>
    <col min="13828" max="14076" width="9.140625" style="158"/>
    <col min="14077" max="14077" width="7.140625" style="158" customWidth="1"/>
    <col min="14078" max="14078" width="13.5703125" style="158" customWidth="1"/>
    <col min="14079" max="14079" width="38.28515625" style="158" customWidth="1"/>
    <col min="14080" max="14080" width="14.7109375" style="158" customWidth="1"/>
    <col min="14081" max="14081" width="9.42578125" style="158" customWidth="1"/>
    <col min="14082" max="14082" width="9.140625" style="158"/>
    <col min="14083" max="14083" width="6.140625" style="158" customWidth="1"/>
    <col min="14084" max="14332" width="9.140625" style="158"/>
    <col min="14333" max="14333" width="7.140625" style="158" customWidth="1"/>
    <col min="14334" max="14334" width="13.5703125" style="158" customWidth="1"/>
    <col min="14335" max="14335" width="38.28515625" style="158" customWidth="1"/>
    <col min="14336" max="14336" width="14.7109375" style="158" customWidth="1"/>
    <col min="14337" max="14337" width="9.42578125" style="158" customWidth="1"/>
    <col min="14338" max="14338" width="9.140625" style="158"/>
    <col min="14339" max="14339" width="6.140625" style="158" customWidth="1"/>
    <col min="14340" max="14588" width="9.140625" style="158"/>
    <col min="14589" max="14589" width="7.140625" style="158" customWidth="1"/>
    <col min="14590" max="14590" width="13.5703125" style="158" customWidth="1"/>
    <col min="14591" max="14591" width="38.28515625" style="158" customWidth="1"/>
    <col min="14592" max="14592" width="14.7109375" style="158" customWidth="1"/>
    <col min="14593" max="14593" width="9.42578125" style="158" customWidth="1"/>
    <col min="14594" max="14594" width="9.140625" style="158"/>
    <col min="14595" max="14595" width="6.140625" style="158" customWidth="1"/>
    <col min="14596" max="14844" width="9.140625" style="158"/>
    <col min="14845" max="14845" width="7.140625" style="158" customWidth="1"/>
    <col min="14846" max="14846" width="13.5703125" style="158" customWidth="1"/>
    <col min="14847" max="14847" width="38.28515625" style="158" customWidth="1"/>
    <col min="14848" max="14848" width="14.7109375" style="158" customWidth="1"/>
    <col min="14849" max="14849" width="9.42578125" style="158" customWidth="1"/>
    <col min="14850" max="14850" width="9.140625" style="158"/>
    <col min="14851" max="14851" width="6.140625" style="158" customWidth="1"/>
    <col min="14852" max="15100" width="9.140625" style="158"/>
    <col min="15101" max="15101" width="7.140625" style="158" customWidth="1"/>
    <col min="15102" max="15102" width="13.5703125" style="158" customWidth="1"/>
    <col min="15103" max="15103" width="38.28515625" style="158" customWidth="1"/>
    <col min="15104" max="15104" width="14.7109375" style="158" customWidth="1"/>
    <col min="15105" max="15105" width="9.42578125" style="158" customWidth="1"/>
    <col min="15106" max="15106" width="9.140625" style="158"/>
    <col min="15107" max="15107" width="6.140625" style="158" customWidth="1"/>
    <col min="15108" max="15356" width="9.140625" style="158"/>
    <col min="15357" max="15357" width="7.140625" style="158" customWidth="1"/>
    <col min="15358" max="15358" width="13.5703125" style="158" customWidth="1"/>
    <col min="15359" max="15359" width="38.28515625" style="158" customWidth="1"/>
    <col min="15360" max="15360" width="14.7109375" style="158" customWidth="1"/>
    <col min="15361" max="15361" width="9.42578125" style="158" customWidth="1"/>
    <col min="15362" max="15362" width="9.140625" style="158"/>
    <col min="15363" max="15363" width="6.140625" style="158" customWidth="1"/>
    <col min="15364" max="15612" width="9.140625" style="158"/>
    <col min="15613" max="15613" width="7.140625" style="158" customWidth="1"/>
    <col min="15614" max="15614" width="13.5703125" style="158" customWidth="1"/>
    <col min="15615" max="15615" width="38.28515625" style="158" customWidth="1"/>
    <col min="15616" max="15616" width="14.7109375" style="158" customWidth="1"/>
    <col min="15617" max="15617" width="9.42578125" style="158" customWidth="1"/>
    <col min="15618" max="15618" width="9.140625" style="158"/>
    <col min="15619" max="15619" width="6.140625" style="158" customWidth="1"/>
    <col min="15620" max="15868" width="9.140625" style="158"/>
    <col min="15869" max="15869" width="7.140625" style="158" customWidth="1"/>
    <col min="15870" max="15870" width="13.5703125" style="158" customWidth="1"/>
    <col min="15871" max="15871" width="38.28515625" style="158" customWidth="1"/>
    <col min="15872" max="15872" width="14.7109375" style="158" customWidth="1"/>
    <col min="15873" max="15873" width="9.42578125" style="158" customWidth="1"/>
    <col min="15874" max="15874" width="9.140625" style="158"/>
    <col min="15875" max="15875" width="6.140625" style="158" customWidth="1"/>
    <col min="15876" max="16124" width="9.140625" style="158"/>
    <col min="16125" max="16125" width="7.140625" style="158" customWidth="1"/>
    <col min="16126" max="16126" width="13.5703125" style="158" customWidth="1"/>
    <col min="16127" max="16127" width="38.28515625" style="158" customWidth="1"/>
    <col min="16128" max="16128" width="14.7109375" style="158" customWidth="1"/>
    <col min="16129" max="16129" width="9.42578125" style="158" customWidth="1"/>
    <col min="16130" max="16130" width="9.140625" style="158"/>
    <col min="16131" max="16131" width="6.140625" style="158" customWidth="1"/>
    <col min="16132" max="16384" width="9.140625" style="158"/>
  </cols>
  <sheetData>
    <row r="1" spans="1:3" ht="27" x14ac:dyDescent="0.4">
      <c r="A1" s="339" t="s">
        <v>341</v>
      </c>
      <c r="B1" s="339"/>
      <c r="C1" s="339"/>
    </row>
    <row r="2" spans="1:3" ht="18" x14ac:dyDescent="0.2">
      <c r="A2" s="336" t="s">
        <v>428</v>
      </c>
      <c r="B2" s="336"/>
      <c r="C2" s="336"/>
    </row>
    <row r="3" spans="1:3" ht="15.75" x14ac:dyDescent="0.2">
      <c r="A3" s="210"/>
      <c r="B3" s="210"/>
      <c r="C3" s="153"/>
    </row>
    <row r="4" spans="1:3" ht="15.75" x14ac:dyDescent="0.2">
      <c r="A4" s="347" t="s">
        <v>399</v>
      </c>
      <c r="B4" s="347"/>
      <c r="C4" s="347"/>
    </row>
    <row r="5" spans="1:3" ht="13.5" thickBot="1" x14ac:dyDescent="0.25">
      <c r="C5" s="213" t="s">
        <v>343</v>
      </c>
    </row>
    <row r="6" spans="1:3" ht="15.75" thickBot="1" x14ac:dyDescent="0.25">
      <c r="A6" s="214" t="s">
        <v>389</v>
      </c>
      <c r="B6" s="215" t="s">
        <v>429</v>
      </c>
      <c r="C6" s="217" t="s">
        <v>406</v>
      </c>
    </row>
    <row r="7" spans="1:3" x14ac:dyDescent="0.2">
      <c r="A7" s="218">
        <v>1</v>
      </c>
      <c r="B7" s="218"/>
      <c r="C7" s="221"/>
    </row>
    <row r="8" spans="1:3" x14ac:dyDescent="0.2">
      <c r="A8" s="222">
        <f t="shared" ref="A8:A16" si="0">A7+1</f>
        <v>2</v>
      </c>
      <c r="B8" s="222"/>
      <c r="C8" s="233"/>
    </row>
    <row r="9" spans="1:3" x14ac:dyDescent="0.2">
      <c r="A9" s="222">
        <f t="shared" si="0"/>
        <v>3</v>
      </c>
      <c r="B9" s="222"/>
      <c r="C9" s="233"/>
    </row>
    <row r="10" spans="1:3" x14ac:dyDescent="0.2">
      <c r="A10" s="222">
        <f t="shared" si="0"/>
        <v>4</v>
      </c>
      <c r="B10" s="222"/>
      <c r="C10" s="233"/>
    </row>
    <row r="11" spans="1:3" x14ac:dyDescent="0.2">
      <c r="A11" s="222">
        <f t="shared" si="0"/>
        <v>5</v>
      </c>
      <c r="B11" s="222"/>
      <c r="C11" s="233"/>
    </row>
    <row r="12" spans="1:3" x14ac:dyDescent="0.2">
      <c r="A12" s="222">
        <f t="shared" si="0"/>
        <v>6</v>
      </c>
      <c r="B12" s="222"/>
      <c r="C12" s="233"/>
    </row>
    <row r="13" spans="1:3" x14ac:dyDescent="0.2">
      <c r="A13" s="222">
        <f t="shared" si="0"/>
        <v>7</v>
      </c>
      <c r="B13" s="222"/>
      <c r="C13" s="233"/>
    </row>
    <row r="14" spans="1:3" x14ac:dyDescent="0.2">
      <c r="A14" s="222">
        <f t="shared" si="0"/>
        <v>8</v>
      </c>
      <c r="B14" s="222"/>
      <c r="C14" s="233"/>
    </row>
    <row r="15" spans="1:3" x14ac:dyDescent="0.2">
      <c r="A15" s="222">
        <f t="shared" si="0"/>
        <v>9</v>
      </c>
      <c r="B15" s="222"/>
      <c r="C15" s="233"/>
    </row>
    <row r="16" spans="1:3" x14ac:dyDescent="0.2">
      <c r="A16" s="222">
        <f t="shared" si="0"/>
        <v>10</v>
      </c>
      <c r="B16" s="222"/>
      <c r="C16" s="233"/>
    </row>
    <row r="17" spans="1:3" ht="16.5" thickBot="1" x14ac:dyDescent="0.25">
      <c r="A17" s="346" t="s">
        <v>406</v>
      </c>
      <c r="B17" s="346"/>
      <c r="C17" s="228">
        <f>SUM(C7:C16)</f>
        <v>0</v>
      </c>
    </row>
    <row r="18" spans="1:3" ht="13.5" thickTop="1" x14ac:dyDescent="0.2">
      <c r="A18" s="229"/>
      <c r="B18" s="229"/>
      <c r="C18" s="231"/>
    </row>
    <row r="20" spans="1:3" ht="15" x14ac:dyDescent="0.3">
      <c r="B20" s="155" t="s">
        <v>356</v>
      </c>
      <c r="C20" s="202"/>
    </row>
    <row r="21" spans="1:3" ht="15" x14ac:dyDescent="0.3">
      <c r="B21" s="157" t="s">
        <v>357</v>
      </c>
      <c r="C21" s="202"/>
    </row>
    <row r="22" spans="1:3" ht="15" x14ac:dyDescent="0.3">
      <c r="B22" s="159" t="s">
        <v>358</v>
      </c>
      <c r="C22" s="202"/>
    </row>
    <row r="23" spans="1:3" ht="15" x14ac:dyDescent="0.3">
      <c r="B23" s="155" t="s">
        <v>359</v>
      </c>
      <c r="C23" s="202"/>
    </row>
  </sheetData>
  <mergeCells count="4">
    <mergeCell ref="A1:C1"/>
    <mergeCell ref="A2:C2"/>
    <mergeCell ref="A4:C4"/>
    <mergeCell ref="A17:B17"/>
  </mergeCells>
  <printOptions horizontalCentered="1"/>
  <pageMargins left="0" right="0" top="0.59055118110236204" bottom="1.1811023622047201" header="0.39370078740157499" footer="0.511811023622047"/>
  <pageSetup paperSize="9" orientation="portrait" verticalDpi="4294967295" r:id="rId1"/>
  <headerFooter alignWithMargins="0">
    <oddFooter>&amp;R&amp;8&amp;F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view="pageBreakPreview" zoomScaleSheetLayoutView="100" workbookViewId="0">
      <selection activeCell="J10" sqref="J10"/>
    </sheetView>
  </sheetViews>
  <sheetFormatPr defaultRowHeight="12.75" x14ac:dyDescent="0.2"/>
  <cols>
    <col min="1" max="1" width="7.7109375" style="211" customWidth="1"/>
    <col min="2" max="2" width="25.28515625" style="211" customWidth="1"/>
    <col min="3" max="3" width="21.140625" style="211" customWidth="1"/>
    <col min="4" max="4" width="12.7109375" style="212" customWidth="1"/>
    <col min="5" max="5" width="14.7109375" style="211" customWidth="1"/>
    <col min="6" max="6" width="13.7109375" style="232" customWidth="1"/>
    <col min="7" max="7" width="9.140625" style="158"/>
    <col min="8" max="8" width="6.140625" style="158" customWidth="1"/>
    <col min="9" max="257" width="9.140625" style="158"/>
    <col min="258" max="258" width="7.140625" style="158" customWidth="1"/>
    <col min="259" max="259" width="13.5703125" style="158" customWidth="1"/>
    <col min="260" max="260" width="38.28515625" style="158" customWidth="1"/>
    <col min="261" max="261" width="14.7109375" style="158" customWidth="1"/>
    <col min="262" max="262" width="9.42578125" style="158" customWidth="1"/>
    <col min="263" max="263" width="9.140625" style="158"/>
    <col min="264" max="264" width="6.140625" style="158" customWidth="1"/>
    <col min="265" max="513" width="9.140625" style="158"/>
    <col min="514" max="514" width="7.140625" style="158" customWidth="1"/>
    <col min="515" max="515" width="13.5703125" style="158" customWidth="1"/>
    <col min="516" max="516" width="38.28515625" style="158" customWidth="1"/>
    <col min="517" max="517" width="14.7109375" style="158" customWidth="1"/>
    <col min="518" max="518" width="9.42578125" style="158" customWidth="1"/>
    <col min="519" max="519" width="9.140625" style="158"/>
    <col min="520" max="520" width="6.140625" style="158" customWidth="1"/>
    <col min="521" max="769" width="9.140625" style="158"/>
    <col min="770" max="770" width="7.140625" style="158" customWidth="1"/>
    <col min="771" max="771" width="13.5703125" style="158" customWidth="1"/>
    <col min="772" max="772" width="38.28515625" style="158" customWidth="1"/>
    <col min="773" max="773" width="14.7109375" style="158" customWidth="1"/>
    <col min="774" max="774" width="9.42578125" style="158" customWidth="1"/>
    <col min="775" max="775" width="9.140625" style="158"/>
    <col min="776" max="776" width="6.140625" style="158" customWidth="1"/>
    <col min="777" max="1025" width="9.140625" style="158"/>
    <col min="1026" max="1026" width="7.140625" style="158" customWidth="1"/>
    <col min="1027" max="1027" width="13.5703125" style="158" customWidth="1"/>
    <col min="1028" max="1028" width="38.28515625" style="158" customWidth="1"/>
    <col min="1029" max="1029" width="14.7109375" style="158" customWidth="1"/>
    <col min="1030" max="1030" width="9.42578125" style="158" customWidth="1"/>
    <col min="1031" max="1031" width="9.140625" style="158"/>
    <col min="1032" max="1032" width="6.140625" style="158" customWidth="1"/>
    <col min="1033" max="1281" width="9.140625" style="158"/>
    <col min="1282" max="1282" width="7.140625" style="158" customWidth="1"/>
    <col min="1283" max="1283" width="13.5703125" style="158" customWidth="1"/>
    <col min="1284" max="1284" width="38.28515625" style="158" customWidth="1"/>
    <col min="1285" max="1285" width="14.7109375" style="158" customWidth="1"/>
    <col min="1286" max="1286" width="9.42578125" style="158" customWidth="1"/>
    <col min="1287" max="1287" width="9.140625" style="158"/>
    <col min="1288" max="1288" width="6.140625" style="158" customWidth="1"/>
    <col min="1289" max="1537" width="9.140625" style="158"/>
    <col min="1538" max="1538" width="7.140625" style="158" customWidth="1"/>
    <col min="1539" max="1539" width="13.5703125" style="158" customWidth="1"/>
    <col min="1540" max="1540" width="38.28515625" style="158" customWidth="1"/>
    <col min="1541" max="1541" width="14.7109375" style="158" customWidth="1"/>
    <col min="1542" max="1542" width="9.42578125" style="158" customWidth="1"/>
    <col min="1543" max="1543" width="9.140625" style="158"/>
    <col min="1544" max="1544" width="6.140625" style="158" customWidth="1"/>
    <col min="1545" max="1793" width="9.140625" style="158"/>
    <col min="1794" max="1794" width="7.140625" style="158" customWidth="1"/>
    <col min="1795" max="1795" width="13.5703125" style="158" customWidth="1"/>
    <col min="1796" max="1796" width="38.28515625" style="158" customWidth="1"/>
    <col min="1797" max="1797" width="14.7109375" style="158" customWidth="1"/>
    <col min="1798" max="1798" width="9.42578125" style="158" customWidth="1"/>
    <col min="1799" max="1799" width="9.140625" style="158"/>
    <col min="1800" max="1800" width="6.140625" style="158" customWidth="1"/>
    <col min="1801" max="2049" width="9.140625" style="158"/>
    <col min="2050" max="2050" width="7.140625" style="158" customWidth="1"/>
    <col min="2051" max="2051" width="13.5703125" style="158" customWidth="1"/>
    <col min="2052" max="2052" width="38.28515625" style="158" customWidth="1"/>
    <col min="2053" max="2053" width="14.7109375" style="158" customWidth="1"/>
    <col min="2054" max="2054" width="9.42578125" style="158" customWidth="1"/>
    <col min="2055" max="2055" width="9.140625" style="158"/>
    <col min="2056" max="2056" width="6.140625" style="158" customWidth="1"/>
    <col min="2057" max="2305" width="9.140625" style="158"/>
    <col min="2306" max="2306" width="7.140625" style="158" customWidth="1"/>
    <col min="2307" max="2307" width="13.5703125" style="158" customWidth="1"/>
    <col min="2308" max="2308" width="38.28515625" style="158" customWidth="1"/>
    <col min="2309" max="2309" width="14.7109375" style="158" customWidth="1"/>
    <col min="2310" max="2310" width="9.42578125" style="158" customWidth="1"/>
    <col min="2311" max="2311" width="9.140625" style="158"/>
    <col min="2312" max="2312" width="6.140625" style="158" customWidth="1"/>
    <col min="2313" max="2561" width="9.140625" style="158"/>
    <col min="2562" max="2562" width="7.140625" style="158" customWidth="1"/>
    <col min="2563" max="2563" width="13.5703125" style="158" customWidth="1"/>
    <col min="2564" max="2564" width="38.28515625" style="158" customWidth="1"/>
    <col min="2565" max="2565" width="14.7109375" style="158" customWidth="1"/>
    <col min="2566" max="2566" width="9.42578125" style="158" customWidth="1"/>
    <col min="2567" max="2567" width="9.140625" style="158"/>
    <col min="2568" max="2568" width="6.140625" style="158" customWidth="1"/>
    <col min="2569" max="2817" width="9.140625" style="158"/>
    <col min="2818" max="2818" width="7.140625" style="158" customWidth="1"/>
    <col min="2819" max="2819" width="13.5703125" style="158" customWidth="1"/>
    <col min="2820" max="2820" width="38.28515625" style="158" customWidth="1"/>
    <col min="2821" max="2821" width="14.7109375" style="158" customWidth="1"/>
    <col min="2822" max="2822" width="9.42578125" style="158" customWidth="1"/>
    <col min="2823" max="2823" width="9.140625" style="158"/>
    <col min="2824" max="2824" width="6.140625" style="158" customWidth="1"/>
    <col min="2825" max="3073" width="9.140625" style="158"/>
    <col min="3074" max="3074" width="7.140625" style="158" customWidth="1"/>
    <col min="3075" max="3075" width="13.5703125" style="158" customWidth="1"/>
    <col min="3076" max="3076" width="38.28515625" style="158" customWidth="1"/>
    <col min="3077" max="3077" width="14.7109375" style="158" customWidth="1"/>
    <col min="3078" max="3078" width="9.42578125" style="158" customWidth="1"/>
    <col min="3079" max="3079" width="9.140625" style="158"/>
    <col min="3080" max="3080" width="6.140625" style="158" customWidth="1"/>
    <col min="3081" max="3329" width="9.140625" style="158"/>
    <col min="3330" max="3330" width="7.140625" style="158" customWidth="1"/>
    <col min="3331" max="3331" width="13.5703125" style="158" customWidth="1"/>
    <col min="3332" max="3332" width="38.28515625" style="158" customWidth="1"/>
    <col min="3333" max="3333" width="14.7109375" style="158" customWidth="1"/>
    <col min="3334" max="3334" width="9.42578125" style="158" customWidth="1"/>
    <col min="3335" max="3335" width="9.140625" style="158"/>
    <col min="3336" max="3336" width="6.140625" style="158" customWidth="1"/>
    <col min="3337" max="3585" width="9.140625" style="158"/>
    <col min="3586" max="3586" width="7.140625" style="158" customWidth="1"/>
    <col min="3587" max="3587" width="13.5703125" style="158" customWidth="1"/>
    <col min="3588" max="3588" width="38.28515625" style="158" customWidth="1"/>
    <col min="3589" max="3589" width="14.7109375" style="158" customWidth="1"/>
    <col min="3590" max="3590" width="9.42578125" style="158" customWidth="1"/>
    <col min="3591" max="3591" width="9.140625" style="158"/>
    <col min="3592" max="3592" width="6.140625" style="158" customWidth="1"/>
    <col min="3593" max="3841" width="9.140625" style="158"/>
    <col min="3842" max="3842" width="7.140625" style="158" customWidth="1"/>
    <col min="3843" max="3843" width="13.5703125" style="158" customWidth="1"/>
    <col min="3844" max="3844" width="38.28515625" style="158" customWidth="1"/>
    <col min="3845" max="3845" width="14.7109375" style="158" customWidth="1"/>
    <col min="3846" max="3846" width="9.42578125" style="158" customWidth="1"/>
    <col min="3847" max="3847" width="9.140625" style="158"/>
    <col min="3848" max="3848" width="6.140625" style="158" customWidth="1"/>
    <col min="3849" max="4097" width="9.140625" style="158"/>
    <col min="4098" max="4098" width="7.140625" style="158" customWidth="1"/>
    <col min="4099" max="4099" width="13.5703125" style="158" customWidth="1"/>
    <col min="4100" max="4100" width="38.28515625" style="158" customWidth="1"/>
    <col min="4101" max="4101" width="14.7109375" style="158" customWidth="1"/>
    <col min="4102" max="4102" width="9.42578125" style="158" customWidth="1"/>
    <col min="4103" max="4103" width="9.140625" style="158"/>
    <col min="4104" max="4104" width="6.140625" style="158" customWidth="1"/>
    <col min="4105" max="4353" width="9.140625" style="158"/>
    <col min="4354" max="4354" width="7.140625" style="158" customWidth="1"/>
    <col min="4355" max="4355" width="13.5703125" style="158" customWidth="1"/>
    <col min="4356" max="4356" width="38.28515625" style="158" customWidth="1"/>
    <col min="4357" max="4357" width="14.7109375" style="158" customWidth="1"/>
    <col min="4358" max="4358" width="9.42578125" style="158" customWidth="1"/>
    <col min="4359" max="4359" width="9.140625" style="158"/>
    <col min="4360" max="4360" width="6.140625" style="158" customWidth="1"/>
    <col min="4361" max="4609" width="9.140625" style="158"/>
    <col min="4610" max="4610" width="7.140625" style="158" customWidth="1"/>
    <col min="4611" max="4611" width="13.5703125" style="158" customWidth="1"/>
    <col min="4612" max="4612" width="38.28515625" style="158" customWidth="1"/>
    <col min="4613" max="4613" width="14.7109375" style="158" customWidth="1"/>
    <col min="4614" max="4614" width="9.42578125" style="158" customWidth="1"/>
    <col min="4615" max="4615" width="9.140625" style="158"/>
    <col min="4616" max="4616" width="6.140625" style="158" customWidth="1"/>
    <col min="4617" max="4865" width="9.140625" style="158"/>
    <col min="4866" max="4866" width="7.140625" style="158" customWidth="1"/>
    <col min="4867" max="4867" width="13.5703125" style="158" customWidth="1"/>
    <col min="4868" max="4868" width="38.28515625" style="158" customWidth="1"/>
    <col min="4869" max="4869" width="14.7109375" style="158" customWidth="1"/>
    <col min="4870" max="4870" width="9.42578125" style="158" customWidth="1"/>
    <col min="4871" max="4871" width="9.140625" style="158"/>
    <col min="4872" max="4872" width="6.140625" style="158" customWidth="1"/>
    <col min="4873" max="5121" width="9.140625" style="158"/>
    <col min="5122" max="5122" width="7.140625" style="158" customWidth="1"/>
    <col min="5123" max="5123" width="13.5703125" style="158" customWidth="1"/>
    <col min="5124" max="5124" width="38.28515625" style="158" customWidth="1"/>
    <col min="5125" max="5125" width="14.7109375" style="158" customWidth="1"/>
    <col min="5126" max="5126" width="9.42578125" style="158" customWidth="1"/>
    <col min="5127" max="5127" width="9.140625" style="158"/>
    <col min="5128" max="5128" width="6.140625" style="158" customWidth="1"/>
    <col min="5129" max="5377" width="9.140625" style="158"/>
    <col min="5378" max="5378" width="7.140625" style="158" customWidth="1"/>
    <col min="5379" max="5379" width="13.5703125" style="158" customWidth="1"/>
    <col min="5380" max="5380" width="38.28515625" style="158" customWidth="1"/>
    <col min="5381" max="5381" width="14.7109375" style="158" customWidth="1"/>
    <col min="5382" max="5382" width="9.42578125" style="158" customWidth="1"/>
    <col min="5383" max="5383" width="9.140625" style="158"/>
    <col min="5384" max="5384" width="6.140625" style="158" customWidth="1"/>
    <col min="5385" max="5633" width="9.140625" style="158"/>
    <col min="5634" max="5634" width="7.140625" style="158" customWidth="1"/>
    <col min="5635" max="5635" width="13.5703125" style="158" customWidth="1"/>
    <col min="5636" max="5636" width="38.28515625" style="158" customWidth="1"/>
    <col min="5637" max="5637" width="14.7109375" style="158" customWidth="1"/>
    <col min="5638" max="5638" width="9.42578125" style="158" customWidth="1"/>
    <col min="5639" max="5639" width="9.140625" style="158"/>
    <col min="5640" max="5640" width="6.140625" style="158" customWidth="1"/>
    <col min="5641" max="5889" width="9.140625" style="158"/>
    <col min="5890" max="5890" width="7.140625" style="158" customWidth="1"/>
    <col min="5891" max="5891" width="13.5703125" style="158" customWidth="1"/>
    <col min="5892" max="5892" width="38.28515625" style="158" customWidth="1"/>
    <col min="5893" max="5893" width="14.7109375" style="158" customWidth="1"/>
    <col min="5894" max="5894" width="9.42578125" style="158" customWidth="1"/>
    <col min="5895" max="5895" width="9.140625" style="158"/>
    <col min="5896" max="5896" width="6.140625" style="158" customWidth="1"/>
    <col min="5897" max="6145" width="9.140625" style="158"/>
    <col min="6146" max="6146" width="7.140625" style="158" customWidth="1"/>
    <col min="6147" max="6147" width="13.5703125" style="158" customWidth="1"/>
    <col min="6148" max="6148" width="38.28515625" style="158" customWidth="1"/>
    <col min="6149" max="6149" width="14.7109375" style="158" customWidth="1"/>
    <col min="6150" max="6150" width="9.42578125" style="158" customWidth="1"/>
    <col min="6151" max="6151" width="9.140625" style="158"/>
    <col min="6152" max="6152" width="6.140625" style="158" customWidth="1"/>
    <col min="6153" max="6401" width="9.140625" style="158"/>
    <col min="6402" max="6402" width="7.140625" style="158" customWidth="1"/>
    <col min="6403" max="6403" width="13.5703125" style="158" customWidth="1"/>
    <col min="6404" max="6404" width="38.28515625" style="158" customWidth="1"/>
    <col min="6405" max="6405" width="14.7109375" style="158" customWidth="1"/>
    <col min="6406" max="6406" width="9.42578125" style="158" customWidth="1"/>
    <col min="6407" max="6407" width="9.140625" style="158"/>
    <col min="6408" max="6408" width="6.140625" style="158" customWidth="1"/>
    <col min="6409" max="6657" width="9.140625" style="158"/>
    <col min="6658" max="6658" width="7.140625" style="158" customWidth="1"/>
    <col min="6659" max="6659" width="13.5703125" style="158" customWidth="1"/>
    <col min="6660" max="6660" width="38.28515625" style="158" customWidth="1"/>
    <col min="6661" max="6661" width="14.7109375" style="158" customWidth="1"/>
    <col min="6662" max="6662" width="9.42578125" style="158" customWidth="1"/>
    <col min="6663" max="6663" width="9.140625" style="158"/>
    <col min="6664" max="6664" width="6.140625" style="158" customWidth="1"/>
    <col min="6665" max="6913" width="9.140625" style="158"/>
    <col min="6914" max="6914" width="7.140625" style="158" customWidth="1"/>
    <col min="6915" max="6915" width="13.5703125" style="158" customWidth="1"/>
    <col min="6916" max="6916" width="38.28515625" style="158" customWidth="1"/>
    <col min="6917" max="6917" width="14.7109375" style="158" customWidth="1"/>
    <col min="6918" max="6918" width="9.42578125" style="158" customWidth="1"/>
    <col min="6919" max="6919" width="9.140625" style="158"/>
    <col min="6920" max="6920" width="6.140625" style="158" customWidth="1"/>
    <col min="6921" max="7169" width="9.140625" style="158"/>
    <col min="7170" max="7170" width="7.140625" style="158" customWidth="1"/>
    <col min="7171" max="7171" width="13.5703125" style="158" customWidth="1"/>
    <col min="7172" max="7172" width="38.28515625" style="158" customWidth="1"/>
    <col min="7173" max="7173" width="14.7109375" style="158" customWidth="1"/>
    <col min="7174" max="7174" width="9.42578125" style="158" customWidth="1"/>
    <col min="7175" max="7175" width="9.140625" style="158"/>
    <col min="7176" max="7176" width="6.140625" style="158" customWidth="1"/>
    <col min="7177" max="7425" width="9.140625" style="158"/>
    <col min="7426" max="7426" width="7.140625" style="158" customWidth="1"/>
    <col min="7427" max="7427" width="13.5703125" style="158" customWidth="1"/>
    <col min="7428" max="7428" width="38.28515625" style="158" customWidth="1"/>
    <col min="7429" max="7429" width="14.7109375" style="158" customWidth="1"/>
    <col min="7430" max="7430" width="9.42578125" style="158" customWidth="1"/>
    <col min="7431" max="7431" width="9.140625" style="158"/>
    <col min="7432" max="7432" width="6.140625" style="158" customWidth="1"/>
    <col min="7433" max="7681" width="9.140625" style="158"/>
    <col min="7682" max="7682" width="7.140625" style="158" customWidth="1"/>
    <col min="7683" max="7683" width="13.5703125" style="158" customWidth="1"/>
    <col min="7684" max="7684" width="38.28515625" style="158" customWidth="1"/>
    <col min="7685" max="7685" width="14.7109375" style="158" customWidth="1"/>
    <col min="7686" max="7686" width="9.42578125" style="158" customWidth="1"/>
    <col min="7687" max="7687" width="9.140625" style="158"/>
    <col min="7688" max="7688" width="6.140625" style="158" customWidth="1"/>
    <col min="7689" max="7937" width="9.140625" style="158"/>
    <col min="7938" max="7938" width="7.140625" style="158" customWidth="1"/>
    <col min="7939" max="7939" width="13.5703125" style="158" customWidth="1"/>
    <col min="7940" max="7940" width="38.28515625" style="158" customWidth="1"/>
    <col min="7941" max="7941" width="14.7109375" style="158" customWidth="1"/>
    <col min="7942" max="7942" width="9.42578125" style="158" customWidth="1"/>
    <col min="7943" max="7943" width="9.140625" style="158"/>
    <col min="7944" max="7944" width="6.140625" style="158" customWidth="1"/>
    <col min="7945" max="8193" width="9.140625" style="158"/>
    <col min="8194" max="8194" width="7.140625" style="158" customWidth="1"/>
    <col min="8195" max="8195" width="13.5703125" style="158" customWidth="1"/>
    <col min="8196" max="8196" width="38.28515625" style="158" customWidth="1"/>
    <col min="8197" max="8197" width="14.7109375" style="158" customWidth="1"/>
    <col min="8198" max="8198" width="9.42578125" style="158" customWidth="1"/>
    <col min="8199" max="8199" width="9.140625" style="158"/>
    <col min="8200" max="8200" width="6.140625" style="158" customWidth="1"/>
    <col min="8201" max="8449" width="9.140625" style="158"/>
    <col min="8450" max="8450" width="7.140625" style="158" customWidth="1"/>
    <col min="8451" max="8451" width="13.5703125" style="158" customWidth="1"/>
    <col min="8452" max="8452" width="38.28515625" style="158" customWidth="1"/>
    <col min="8453" max="8453" width="14.7109375" style="158" customWidth="1"/>
    <col min="8454" max="8454" width="9.42578125" style="158" customWidth="1"/>
    <col min="8455" max="8455" width="9.140625" style="158"/>
    <col min="8456" max="8456" width="6.140625" style="158" customWidth="1"/>
    <col min="8457" max="8705" width="9.140625" style="158"/>
    <col min="8706" max="8706" width="7.140625" style="158" customWidth="1"/>
    <col min="8707" max="8707" width="13.5703125" style="158" customWidth="1"/>
    <col min="8708" max="8708" width="38.28515625" style="158" customWidth="1"/>
    <col min="8709" max="8709" width="14.7109375" style="158" customWidth="1"/>
    <col min="8710" max="8710" width="9.42578125" style="158" customWidth="1"/>
    <col min="8711" max="8711" width="9.140625" style="158"/>
    <col min="8712" max="8712" width="6.140625" style="158" customWidth="1"/>
    <col min="8713" max="8961" width="9.140625" style="158"/>
    <col min="8962" max="8962" width="7.140625" style="158" customWidth="1"/>
    <col min="8963" max="8963" width="13.5703125" style="158" customWidth="1"/>
    <col min="8964" max="8964" width="38.28515625" style="158" customWidth="1"/>
    <col min="8965" max="8965" width="14.7109375" style="158" customWidth="1"/>
    <col min="8966" max="8966" width="9.42578125" style="158" customWidth="1"/>
    <col min="8967" max="8967" width="9.140625" style="158"/>
    <col min="8968" max="8968" width="6.140625" style="158" customWidth="1"/>
    <col min="8969" max="9217" width="9.140625" style="158"/>
    <col min="9218" max="9218" width="7.140625" style="158" customWidth="1"/>
    <col min="9219" max="9219" width="13.5703125" style="158" customWidth="1"/>
    <col min="9220" max="9220" width="38.28515625" style="158" customWidth="1"/>
    <col min="9221" max="9221" width="14.7109375" style="158" customWidth="1"/>
    <col min="9222" max="9222" width="9.42578125" style="158" customWidth="1"/>
    <col min="9223" max="9223" width="9.140625" style="158"/>
    <col min="9224" max="9224" width="6.140625" style="158" customWidth="1"/>
    <col min="9225" max="9473" width="9.140625" style="158"/>
    <col min="9474" max="9474" width="7.140625" style="158" customWidth="1"/>
    <col min="9475" max="9475" width="13.5703125" style="158" customWidth="1"/>
    <col min="9476" max="9476" width="38.28515625" style="158" customWidth="1"/>
    <col min="9477" max="9477" width="14.7109375" style="158" customWidth="1"/>
    <col min="9478" max="9478" width="9.42578125" style="158" customWidth="1"/>
    <col min="9479" max="9479" width="9.140625" style="158"/>
    <col min="9480" max="9480" width="6.140625" style="158" customWidth="1"/>
    <col min="9481" max="9729" width="9.140625" style="158"/>
    <col min="9730" max="9730" width="7.140625" style="158" customWidth="1"/>
    <col min="9731" max="9731" width="13.5703125" style="158" customWidth="1"/>
    <col min="9732" max="9732" width="38.28515625" style="158" customWidth="1"/>
    <col min="9733" max="9733" width="14.7109375" style="158" customWidth="1"/>
    <col min="9734" max="9734" width="9.42578125" style="158" customWidth="1"/>
    <col min="9735" max="9735" width="9.140625" style="158"/>
    <col min="9736" max="9736" width="6.140625" style="158" customWidth="1"/>
    <col min="9737" max="9985" width="9.140625" style="158"/>
    <col min="9986" max="9986" width="7.140625" style="158" customWidth="1"/>
    <col min="9987" max="9987" width="13.5703125" style="158" customWidth="1"/>
    <col min="9988" max="9988" width="38.28515625" style="158" customWidth="1"/>
    <col min="9989" max="9989" width="14.7109375" style="158" customWidth="1"/>
    <col min="9990" max="9990" width="9.42578125" style="158" customWidth="1"/>
    <col min="9991" max="9991" width="9.140625" style="158"/>
    <col min="9992" max="9992" width="6.140625" style="158" customWidth="1"/>
    <col min="9993" max="10241" width="9.140625" style="158"/>
    <col min="10242" max="10242" width="7.140625" style="158" customWidth="1"/>
    <col min="10243" max="10243" width="13.5703125" style="158" customWidth="1"/>
    <col min="10244" max="10244" width="38.28515625" style="158" customWidth="1"/>
    <col min="10245" max="10245" width="14.7109375" style="158" customWidth="1"/>
    <col min="10246" max="10246" width="9.42578125" style="158" customWidth="1"/>
    <col min="10247" max="10247" width="9.140625" style="158"/>
    <col min="10248" max="10248" width="6.140625" style="158" customWidth="1"/>
    <col min="10249" max="10497" width="9.140625" style="158"/>
    <col min="10498" max="10498" width="7.140625" style="158" customWidth="1"/>
    <col min="10499" max="10499" width="13.5703125" style="158" customWidth="1"/>
    <col min="10500" max="10500" width="38.28515625" style="158" customWidth="1"/>
    <col min="10501" max="10501" width="14.7109375" style="158" customWidth="1"/>
    <col min="10502" max="10502" width="9.42578125" style="158" customWidth="1"/>
    <col min="10503" max="10503" width="9.140625" style="158"/>
    <col min="10504" max="10504" width="6.140625" style="158" customWidth="1"/>
    <col min="10505" max="10753" width="9.140625" style="158"/>
    <col min="10754" max="10754" width="7.140625" style="158" customWidth="1"/>
    <col min="10755" max="10755" width="13.5703125" style="158" customWidth="1"/>
    <col min="10756" max="10756" width="38.28515625" style="158" customWidth="1"/>
    <col min="10757" max="10757" width="14.7109375" style="158" customWidth="1"/>
    <col min="10758" max="10758" width="9.42578125" style="158" customWidth="1"/>
    <col min="10759" max="10759" width="9.140625" style="158"/>
    <col min="10760" max="10760" width="6.140625" style="158" customWidth="1"/>
    <col min="10761" max="11009" width="9.140625" style="158"/>
    <col min="11010" max="11010" width="7.140625" style="158" customWidth="1"/>
    <col min="11011" max="11011" width="13.5703125" style="158" customWidth="1"/>
    <col min="11012" max="11012" width="38.28515625" style="158" customWidth="1"/>
    <col min="11013" max="11013" width="14.7109375" style="158" customWidth="1"/>
    <col min="11014" max="11014" width="9.42578125" style="158" customWidth="1"/>
    <col min="11015" max="11015" width="9.140625" style="158"/>
    <col min="11016" max="11016" width="6.140625" style="158" customWidth="1"/>
    <col min="11017" max="11265" width="9.140625" style="158"/>
    <col min="11266" max="11266" width="7.140625" style="158" customWidth="1"/>
    <col min="11267" max="11267" width="13.5703125" style="158" customWidth="1"/>
    <col min="11268" max="11268" width="38.28515625" style="158" customWidth="1"/>
    <col min="11269" max="11269" width="14.7109375" style="158" customWidth="1"/>
    <col min="11270" max="11270" width="9.42578125" style="158" customWidth="1"/>
    <col min="11271" max="11271" width="9.140625" style="158"/>
    <col min="11272" max="11272" width="6.140625" style="158" customWidth="1"/>
    <col min="11273" max="11521" width="9.140625" style="158"/>
    <col min="11522" max="11522" width="7.140625" style="158" customWidth="1"/>
    <col min="11523" max="11523" width="13.5703125" style="158" customWidth="1"/>
    <col min="11524" max="11524" width="38.28515625" style="158" customWidth="1"/>
    <col min="11525" max="11525" width="14.7109375" style="158" customWidth="1"/>
    <col min="11526" max="11526" width="9.42578125" style="158" customWidth="1"/>
    <col min="11527" max="11527" width="9.140625" style="158"/>
    <col min="11528" max="11528" width="6.140625" style="158" customWidth="1"/>
    <col min="11529" max="11777" width="9.140625" style="158"/>
    <col min="11778" max="11778" width="7.140625" style="158" customWidth="1"/>
    <col min="11779" max="11779" width="13.5703125" style="158" customWidth="1"/>
    <col min="11780" max="11780" width="38.28515625" style="158" customWidth="1"/>
    <col min="11781" max="11781" width="14.7109375" style="158" customWidth="1"/>
    <col min="11782" max="11782" width="9.42578125" style="158" customWidth="1"/>
    <col min="11783" max="11783" width="9.140625" style="158"/>
    <col min="11784" max="11784" width="6.140625" style="158" customWidth="1"/>
    <col min="11785" max="12033" width="9.140625" style="158"/>
    <col min="12034" max="12034" width="7.140625" style="158" customWidth="1"/>
    <col min="12035" max="12035" width="13.5703125" style="158" customWidth="1"/>
    <col min="12036" max="12036" width="38.28515625" style="158" customWidth="1"/>
    <col min="12037" max="12037" width="14.7109375" style="158" customWidth="1"/>
    <col min="12038" max="12038" width="9.42578125" style="158" customWidth="1"/>
    <col min="12039" max="12039" width="9.140625" style="158"/>
    <col min="12040" max="12040" width="6.140625" style="158" customWidth="1"/>
    <col min="12041" max="12289" width="9.140625" style="158"/>
    <col min="12290" max="12290" width="7.140625" style="158" customWidth="1"/>
    <col min="12291" max="12291" width="13.5703125" style="158" customWidth="1"/>
    <col min="12292" max="12292" width="38.28515625" style="158" customWidth="1"/>
    <col min="12293" max="12293" width="14.7109375" style="158" customWidth="1"/>
    <col min="12294" max="12294" width="9.42578125" style="158" customWidth="1"/>
    <col min="12295" max="12295" width="9.140625" style="158"/>
    <col min="12296" max="12296" width="6.140625" style="158" customWidth="1"/>
    <col min="12297" max="12545" width="9.140625" style="158"/>
    <col min="12546" max="12546" width="7.140625" style="158" customWidth="1"/>
    <col min="12547" max="12547" width="13.5703125" style="158" customWidth="1"/>
    <col min="12548" max="12548" width="38.28515625" style="158" customWidth="1"/>
    <col min="12549" max="12549" width="14.7109375" style="158" customWidth="1"/>
    <col min="12550" max="12550" width="9.42578125" style="158" customWidth="1"/>
    <col min="12551" max="12551" width="9.140625" style="158"/>
    <col min="12552" max="12552" width="6.140625" style="158" customWidth="1"/>
    <col min="12553" max="12801" width="9.140625" style="158"/>
    <col min="12802" max="12802" width="7.140625" style="158" customWidth="1"/>
    <col min="12803" max="12803" width="13.5703125" style="158" customWidth="1"/>
    <col min="12804" max="12804" width="38.28515625" style="158" customWidth="1"/>
    <col min="12805" max="12805" width="14.7109375" style="158" customWidth="1"/>
    <col min="12806" max="12806" width="9.42578125" style="158" customWidth="1"/>
    <col min="12807" max="12807" width="9.140625" style="158"/>
    <col min="12808" max="12808" width="6.140625" style="158" customWidth="1"/>
    <col min="12809" max="13057" width="9.140625" style="158"/>
    <col min="13058" max="13058" width="7.140625" style="158" customWidth="1"/>
    <col min="13059" max="13059" width="13.5703125" style="158" customWidth="1"/>
    <col min="13060" max="13060" width="38.28515625" style="158" customWidth="1"/>
    <col min="13061" max="13061" width="14.7109375" style="158" customWidth="1"/>
    <col min="13062" max="13062" width="9.42578125" style="158" customWidth="1"/>
    <col min="13063" max="13063" width="9.140625" style="158"/>
    <col min="13064" max="13064" width="6.140625" style="158" customWidth="1"/>
    <col min="13065" max="13313" width="9.140625" style="158"/>
    <col min="13314" max="13314" width="7.140625" style="158" customWidth="1"/>
    <col min="13315" max="13315" width="13.5703125" style="158" customWidth="1"/>
    <col min="13316" max="13316" width="38.28515625" style="158" customWidth="1"/>
    <col min="13317" max="13317" width="14.7109375" style="158" customWidth="1"/>
    <col min="13318" max="13318" width="9.42578125" style="158" customWidth="1"/>
    <col min="13319" max="13319" width="9.140625" style="158"/>
    <col min="13320" max="13320" width="6.140625" style="158" customWidth="1"/>
    <col min="13321" max="13569" width="9.140625" style="158"/>
    <col min="13570" max="13570" width="7.140625" style="158" customWidth="1"/>
    <col min="13571" max="13571" width="13.5703125" style="158" customWidth="1"/>
    <col min="13572" max="13572" width="38.28515625" style="158" customWidth="1"/>
    <col min="13573" max="13573" width="14.7109375" style="158" customWidth="1"/>
    <col min="13574" max="13574" width="9.42578125" style="158" customWidth="1"/>
    <col min="13575" max="13575" width="9.140625" style="158"/>
    <col min="13576" max="13576" width="6.140625" style="158" customWidth="1"/>
    <col min="13577" max="13825" width="9.140625" style="158"/>
    <col min="13826" max="13826" width="7.140625" style="158" customWidth="1"/>
    <col min="13827" max="13827" width="13.5703125" style="158" customWidth="1"/>
    <col min="13828" max="13828" width="38.28515625" style="158" customWidth="1"/>
    <col min="13829" max="13829" width="14.7109375" style="158" customWidth="1"/>
    <col min="13830" max="13830" width="9.42578125" style="158" customWidth="1"/>
    <col min="13831" max="13831" width="9.140625" style="158"/>
    <col min="13832" max="13832" width="6.140625" style="158" customWidth="1"/>
    <col min="13833" max="14081" width="9.140625" style="158"/>
    <col min="14082" max="14082" width="7.140625" style="158" customWidth="1"/>
    <col min="14083" max="14083" width="13.5703125" style="158" customWidth="1"/>
    <col min="14084" max="14084" width="38.28515625" style="158" customWidth="1"/>
    <col min="14085" max="14085" width="14.7109375" style="158" customWidth="1"/>
    <col min="14086" max="14086" width="9.42578125" style="158" customWidth="1"/>
    <col min="14087" max="14087" width="9.140625" style="158"/>
    <col min="14088" max="14088" width="6.140625" style="158" customWidth="1"/>
    <col min="14089" max="14337" width="9.140625" style="158"/>
    <col min="14338" max="14338" width="7.140625" style="158" customWidth="1"/>
    <col min="14339" max="14339" width="13.5703125" style="158" customWidth="1"/>
    <col min="14340" max="14340" width="38.28515625" style="158" customWidth="1"/>
    <col min="14341" max="14341" width="14.7109375" style="158" customWidth="1"/>
    <col min="14342" max="14342" width="9.42578125" style="158" customWidth="1"/>
    <col min="14343" max="14343" width="9.140625" style="158"/>
    <col min="14344" max="14344" width="6.140625" style="158" customWidth="1"/>
    <col min="14345" max="14593" width="9.140625" style="158"/>
    <col min="14594" max="14594" width="7.140625" style="158" customWidth="1"/>
    <col min="14595" max="14595" width="13.5703125" style="158" customWidth="1"/>
    <col min="14596" max="14596" width="38.28515625" style="158" customWidth="1"/>
    <col min="14597" max="14597" width="14.7109375" style="158" customWidth="1"/>
    <col min="14598" max="14598" width="9.42578125" style="158" customWidth="1"/>
    <col min="14599" max="14599" width="9.140625" style="158"/>
    <col min="14600" max="14600" width="6.140625" style="158" customWidth="1"/>
    <col min="14601" max="14849" width="9.140625" style="158"/>
    <col min="14850" max="14850" width="7.140625" style="158" customWidth="1"/>
    <col min="14851" max="14851" width="13.5703125" style="158" customWidth="1"/>
    <col min="14852" max="14852" width="38.28515625" style="158" customWidth="1"/>
    <col min="14853" max="14853" width="14.7109375" style="158" customWidth="1"/>
    <col min="14854" max="14854" width="9.42578125" style="158" customWidth="1"/>
    <col min="14855" max="14855" width="9.140625" style="158"/>
    <col min="14856" max="14856" width="6.140625" style="158" customWidth="1"/>
    <col min="14857" max="15105" width="9.140625" style="158"/>
    <col min="15106" max="15106" width="7.140625" style="158" customWidth="1"/>
    <col min="15107" max="15107" width="13.5703125" style="158" customWidth="1"/>
    <col min="15108" max="15108" width="38.28515625" style="158" customWidth="1"/>
    <col min="15109" max="15109" width="14.7109375" style="158" customWidth="1"/>
    <col min="15110" max="15110" width="9.42578125" style="158" customWidth="1"/>
    <col min="15111" max="15111" width="9.140625" style="158"/>
    <col min="15112" max="15112" width="6.140625" style="158" customWidth="1"/>
    <col min="15113" max="15361" width="9.140625" style="158"/>
    <col min="15362" max="15362" width="7.140625" style="158" customWidth="1"/>
    <col min="15363" max="15363" width="13.5703125" style="158" customWidth="1"/>
    <col min="15364" max="15364" width="38.28515625" style="158" customWidth="1"/>
    <col min="15365" max="15365" width="14.7109375" style="158" customWidth="1"/>
    <col min="15366" max="15366" width="9.42578125" style="158" customWidth="1"/>
    <col min="15367" max="15367" width="9.140625" style="158"/>
    <col min="15368" max="15368" width="6.140625" style="158" customWidth="1"/>
    <col min="15369" max="15617" width="9.140625" style="158"/>
    <col min="15618" max="15618" width="7.140625" style="158" customWidth="1"/>
    <col min="15619" max="15619" width="13.5703125" style="158" customWidth="1"/>
    <col min="15620" max="15620" width="38.28515625" style="158" customWidth="1"/>
    <col min="15621" max="15621" width="14.7109375" style="158" customWidth="1"/>
    <col min="15622" max="15622" width="9.42578125" style="158" customWidth="1"/>
    <col min="15623" max="15623" width="9.140625" style="158"/>
    <col min="15624" max="15624" width="6.140625" style="158" customWidth="1"/>
    <col min="15625" max="15873" width="9.140625" style="158"/>
    <col min="15874" max="15874" width="7.140625" style="158" customWidth="1"/>
    <col min="15875" max="15875" width="13.5703125" style="158" customWidth="1"/>
    <col min="15876" max="15876" width="38.28515625" style="158" customWidth="1"/>
    <col min="15877" max="15877" width="14.7109375" style="158" customWidth="1"/>
    <col min="15878" max="15878" width="9.42578125" style="158" customWidth="1"/>
    <col min="15879" max="15879" width="9.140625" style="158"/>
    <col min="15880" max="15880" width="6.140625" style="158" customWidth="1"/>
    <col min="15881" max="16129" width="9.140625" style="158"/>
    <col min="16130" max="16130" width="7.140625" style="158" customWidth="1"/>
    <col min="16131" max="16131" width="13.5703125" style="158" customWidth="1"/>
    <col min="16132" max="16132" width="38.28515625" style="158" customWidth="1"/>
    <col min="16133" max="16133" width="14.7109375" style="158" customWidth="1"/>
    <col min="16134" max="16134" width="9.42578125" style="158" customWidth="1"/>
    <col min="16135" max="16135" width="9.140625" style="158"/>
    <col min="16136" max="16136" width="6.140625" style="158" customWidth="1"/>
    <col min="16137" max="16384" width="9.140625" style="158"/>
  </cols>
  <sheetData>
    <row r="1" spans="1:7" ht="27" x14ac:dyDescent="0.4">
      <c r="A1" s="339" t="s">
        <v>341</v>
      </c>
      <c r="B1" s="339"/>
      <c r="C1" s="339"/>
      <c r="D1" s="339"/>
      <c r="E1" s="339"/>
      <c r="F1" s="339"/>
      <c r="G1" s="204"/>
    </row>
    <row r="2" spans="1:7" ht="18" x14ac:dyDescent="0.2">
      <c r="A2" s="336" t="s">
        <v>427</v>
      </c>
      <c r="B2" s="336"/>
      <c r="C2" s="336"/>
      <c r="D2" s="336"/>
      <c r="E2" s="336"/>
      <c r="F2" s="336"/>
    </row>
    <row r="3" spans="1:7" ht="15.75" x14ac:dyDescent="0.2">
      <c r="A3" s="210"/>
      <c r="B3" s="210"/>
      <c r="C3" s="210"/>
      <c r="D3" s="210"/>
      <c r="E3" s="153"/>
      <c r="F3" s="153"/>
    </row>
    <row r="4" spans="1:7" ht="15.75" x14ac:dyDescent="0.2">
      <c r="A4" s="347" t="s">
        <v>399</v>
      </c>
      <c r="B4" s="347"/>
      <c r="C4" s="347"/>
      <c r="D4" s="347"/>
      <c r="E4" s="347"/>
      <c r="F4" s="347"/>
    </row>
    <row r="5" spans="1:7" ht="13.5" thickBot="1" x14ac:dyDescent="0.25">
      <c r="F5" s="234" t="s">
        <v>343</v>
      </c>
    </row>
    <row r="6" spans="1:7" ht="20.25" customHeight="1" thickBot="1" x14ac:dyDescent="0.25">
      <c r="A6" s="214" t="s">
        <v>389</v>
      </c>
      <c r="B6" s="215" t="s">
        <v>390</v>
      </c>
      <c r="C6" s="215" t="s">
        <v>424</v>
      </c>
      <c r="D6" s="215" t="s">
        <v>425</v>
      </c>
      <c r="E6" s="215" t="s">
        <v>426</v>
      </c>
      <c r="F6" s="217" t="s">
        <v>406</v>
      </c>
    </row>
    <row r="7" spans="1:7" x14ac:dyDescent="0.2">
      <c r="A7" s="218">
        <v>1</v>
      </c>
      <c r="B7" s="218"/>
      <c r="C7" s="218"/>
      <c r="D7" s="219"/>
      <c r="E7" s="220"/>
      <c r="F7" s="221"/>
    </row>
    <row r="8" spans="1:7" x14ac:dyDescent="0.2">
      <c r="A8" s="222">
        <f t="shared" ref="A8:A16" si="0">A7+1</f>
        <v>2</v>
      </c>
      <c r="B8" s="222"/>
      <c r="C8" s="222"/>
      <c r="D8" s="223"/>
      <c r="E8" s="224"/>
      <c r="F8" s="233"/>
    </row>
    <row r="9" spans="1:7" x14ac:dyDescent="0.2">
      <c r="A9" s="222">
        <f t="shared" si="0"/>
        <v>3</v>
      </c>
      <c r="B9" s="222"/>
      <c r="C9" s="222"/>
      <c r="D9" s="223"/>
      <c r="E9" s="224"/>
      <c r="F9" s="233"/>
    </row>
    <row r="10" spans="1:7" x14ac:dyDescent="0.2">
      <c r="A10" s="222">
        <f t="shared" si="0"/>
        <v>4</v>
      </c>
      <c r="B10" s="222"/>
      <c r="C10" s="222"/>
      <c r="D10" s="223"/>
      <c r="E10" s="224"/>
      <c r="F10" s="233"/>
    </row>
    <row r="11" spans="1:7" x14ac:dyDescent="0.2">
      <c r="A11" s="222">
        <f t="shared" si="0"/>
        <v>5</v>
      </c>
      <c r="B11" s="222"/>
      <c r="C11" s="222"/>
      <c r="D11" s="223"/>
      <c r="E11" s="224"/>
      <c r="F11" s="233"/>
    </row>
    <row r="12" spans="1:7" x14ac:dyDescent="0.2">
      <c r="A12" s="222">
        <f t="shared" si="0"/>
        <v>6</v>
      </c>
      <c r="B12" s="222"/>
      <c r="C12" s="222"/>
      <c r="D12" s="223"/>
      <c r="E12" s="224"/>
      <c r="F12" s="233"/>
    </row>
    <row r="13" spans="1:7" x14ac:dyDescent="0.2">
      <c r="A13" s="222">
        <f t="shared" si="0"/>
        <v>7</v>
      </c>
      <c r="B13" s="222"/>
      <c r="C13" s="222"/>
      <c r="D13" s="223"/>
      <c r="E13" s="224"/>
      <c r="F13" s="233"/>
    </row>
    <row r="14" spans="1:7" x14ac:dyDescent="0.2">
      <c r="A14" s="222">
        <f t="shared" si="0"/>
        <v>8</v>
      </c>
      <c r="B14" s="222"/>
      <c r="C14" s="222"/>
      <c r="D14" s="223"/>
      <c r="E14" s="224"/>
      <c r="F14" s="233"/>
    </row>
    <row r="15" spans="1:7" x14ac:dyDescent="0.2">
      <c r="A15" s="222">
        <f t="shared" si="0"/>
        <v>9</v>
      </c>
      <c r="B15" s="222"/>
      <c r="C15" s="222"/>
      <c r="D15" s="223"/>
      <c r="E15" s="224"/>
      <c r="F15" s="233"/>
    </row>
    <row r="16" spans="1:7" x14ac:dyDescent="0.2">
      <c r="A16" s="222">
        <f t="shared" si="0"/>
        <v>10</v>
      </c>
      <c r="B16" s="222"/>
      <c r="C16" s="222"/>
      <c r="D16" s="223"/>
      <c r="E16" s="224"/>
      <c r="F16" s="233"/>
    </row>
    <row r="17" spans="1:6" ht="16.5" thickBot="1" x14ac:dyDescent="0.25">
      <c r="A17" s="346" t="s">
        <v>406</v>
      </c>
      <c r="B17" s="346"/>
      <c r="C17" s="346"/>
      <c r="D17" s="346"/>
      <c r="E17" s="346"/>
      <c r="F17" s="228">
        <f>SUM(F7:F16)</f>
        <v>0</v>
      </c>
    </row>
    <row r="18" spans="1:6" ht="13.5" thickTop="1" x14ac:dyDescent="0.2">
      <c r="A18" s="229"/>
      <c r="B18" s="229"/>
      <c r="C18" s="229"/>
      <c r="D18" s="230"/>
      <c r="E18" s="229"/>
      <c r="F18" s="231"/>
    </row>
    <row r="19" spans="1:6" x14ac:dyDescent="0.2">
      <c r="A19" s="229"/>
      <c r="B19" s="229"/>
      <c r="C19" s="229"/>
      <c r="D19" s="230"/>
      <c r="E19" s="229"/>
      <c r="F19" s="231"/>
    </row>
    <row r="20" spans="1:6" x14ac:dyDescent="0.2">
      <c r="A20" s="229"/>
      <c r="B20" s="229"/>
      <c r="C20" s="229"/>
      <c r="D20" s="230"/>
      <c r="E20" s="229"/>
      <c r="F20" s="231"/>
    </row>
    <row r="22" spans="1:6" ht="15" x14ac:dyDescent="0.3">
      <c r="D22" s="155" t="s">
        <v>356</v>
      </c>
      <c r="E22" s="202"/>
      <c r="F22" s="202"/>
    </row>
    <row r="23" spans="1:6" ht="15" x14ac:dyDescent="0.3">
      <c r="D23" s="157" t="s">
        <v>357</v>
      </c>
      <c r="E23" s="202"/>
      <c r="F23" s="202"/>
    </row>
    <row r="24" spans="1:6" ht="15" x14ac:dyDescent="0.3">
      <c r="D24" s="159" t="s">
        <v>358</v>
      </c>
      <c r="E24" s="202"/>
      <c r="F24" s="202"/>
    </row>
    <row r="25" spans="1:6" ht="15" x14ac:dyDescent="0.3">
      <c r="D25" s="155" t="s">
        <v>359</v>
      </c>
      <c r="E25" s="202"/>
      <c r="F25" s="202"/>
    </row>
  </sheetData>
  <mergeCells count="4">
    <mergeCell ref="A1:F1"/>
    <mergeCell ref="A2:F2"/>
    <mergeCell ref="A4:F4"/>
    <mergeCell ref="A17:E17"/>
  </mergeCells>
  <printOptions horizontalCentered="1"/>
  <pageMargins left="0.25" right="0.25"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9"/>
  <sheetViews>
    <sheetView view="pageBreakPreview" zoomScaleSheetLayoutView="100" workbookViewId="0">
      <pane ySplit="4" topLeftCell="A5" activePane="bottomLeft" state="frozen"/>
      <selection pane="bottomLeft" activeCell="D11" sqref="D11"/>
    </sheetView>
  </sheetViews>
  <sheetFormatPr defaultRowHeight="15" x14ac:dyDescent="0.25"/>
  <cols>
    <col min="1" max="1" width="7" style="107" customWidth="1"/>
    <col min="2" max="2" width="13.140625" style="107" customWidth="1"/>
    <col min="3" max="3" width="30.28515625" style="107" customWidth="1"/>
    <col min="4" max="4" width="32.85546875" style="107" customWidth="1"/>
    <col min="5" max="5" width="11.140625" style="107" customWidth="1"/>
    <col min="6" max="6" width="14.7109375" style="107" customWidth="1"/>
    <col min="7" max="7" width="15.140625" style="107" customWidth="1"/>
    <col min="8" max="8" width="13.85546875" style="114" customWidth="1"/>
    <col min="9" max="10" width="13.85546875" style="107" customWidth="1"/>
    <col min="11" max="11" width="17.7109375" style="107" customWidth="1"/>
    <col min="12" max="12" width="16.28515625" style="107" customWidth="1"/>
    <col min="13" max="13" width="18.5703125" style="107" customWidth="1"/>
    <col min="14" max="14" width="16.42578125" style="107" customWidth="1"/>
    <col min="15" max="15" width="15.28515625" style="107" customWidth="1"/>
    <col min="16" max="16" width="16.28515625" style="107" customWidth="1"/>
    <col min="17" max="54" width="14.7109375" style="107" customWidth="1"/>
    <col min="55" max="55" width="15.7109375" style="107" customWidth="1"/>
    <col min="56" max="16384" width="9.140625" style="107"/>
  </cols>
  <sheetData>
    <row r="1" spans="1:55" x14ac:dyDescent="0.25">
      <c r="A1" s="312" t="s">
        <v>437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row>
    <row r="2" spans="1:55" x14ac:dyDescent="0.25">
      <c r="A2" s="314" t="s">
        <v>469</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row>
    <row r="3" spans="1:55" s="109" customFormat="1" ht="12" x14ac:dyDescent="0.25">
      <c r="A3" s="321" t="s">
        <v>57</v>
      </c>
      <c r="B3" s="311" t="s">
        <v>56</v>
      </c>
      <c r="C3" s="321" t="s">
        <v>1</v>
      </c>
      <c r="D3" s="321" t="s">
        <v>2</v>
      </c>
      <c r="E3" s="319" t="s">
        <v>5</v>
      </c>
      <c r="F3" s="311" t="s">
        <v>468</v>
      </c>
      <c r="G3" s="311" t="s">
        <v>470</v>
      </c>
      <c r="H3" s="311" t="s">
        <v>3</v>
      </c>
      <c r="I3" s="311"/>
      <c r="J3" s="311"/>
      <c r="K3" s="311" t="s">
        <v>454</v>
      </c>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10"/>
      <c r="AK3" s="310"/>
      <c r="AL3" s="309"/>
      <c r="AM3" s="309"/>
      <c r="AN3" s="309"/>
      <c r="AO3" s="309"/>
      <c r="AP3" s="309"/>
      <c r="AQ3" s="309"/>
      <c r="AR3" s="309"/>
      <c r="AS3" s="309"/>
      <c r="AT3" s="309"/>
      <c r="AU3" s="309"/>
      <c r="AV3" s="309"/>
      <c r="AW3" s="309"/>
      <c r="AX3" s="309"/>
      <c r="AY3" s="309"/>
      <c r="AZ3" s="309"/>
      <c r="BA3" s="309"/>
      <c r="BB3" s="309"/>
      <c r="BC3" s="309"/>
    </row>
    <row r="4" spans="1:55" s="109" customFormat="1" ht="48" x14ac:dyDescent="0.25">
      <c r="A4" s="321"/>
      <c r="B4" s="311"/>
      <c r="C4" s="321"/>
      <c r="D4" s="321"/>
      <c r="E4" s="320"/>
      <c r="F4" s="311"/>
      <c r="G4" s="311"/>
      <c r="H4" s="256" t="s">
        <v>268</v>
      </c>
      <c r="I4" s="257" t="s">
        <v>269</v>
      </c>
      <c r="J4" s="257" t="s">
        <v>267</v>
      </c>
      <c r="K4" s="311"/>
      <c r="L4" s="258" t="str">
        <f>'Budget 2025-26'!$C$34</f>
        <v>SENIOR POST ALLOWANCE</v>
      </c>
      <c r="M4" s="258" t="str">
        <f>'Budget 2025-26'!$C$35</f>
        <v>HOUSE RENT ALLOWANCE</v>
      </c>
      <c r="N4" s="258" t="str">
        <f>'Budget 2025-26'!$C$36</f>
        <v>CONVEYANCE ALLOWANCE</v>
      </c>
      <c r="O4" s="258" t="str">
        <f>'Budget 2025-26'!$C$37</f>
        <v>DEARNESS ALLOWANCE</v>
      </c>
      <c r="P4" s="258" t="str">
        <f>'Budget 2025-26'!$C$38</f>
        <v>WASHING ALLOWANCE</v>
      </c>
      <c r="Q4" s="258" t="str">
        <f>'Budget 2025-26'!$C$39</f>
        <v>DRESS ALLOWANCE</v>
      </c>
      <c r="R4" s="258" t="str">
        <f>'Budget 2025-26'!$C$40</f>
        <v>SPECIAL ADDITIONAL ALLOWANCE</v>
      </c>
      <c r="S4" s="258" t="str">
        <f>'Budget 2025-26'!$C$41</f>
        <v>INTEGRATED ALLOWANCE</v>
      </c>
      <c r="T4" s="258" t="str">
        <f>'Budget 2025-26'!$C$42</f>
        <v>HOUSING SUBSIDY ALLOWANCE</v>
      </c>
      <c r="U4" s="258" t="str">
        <f>'Budget 2025-26'!$C$43</f>
        <v>SPECIAL ALLOWANCES @ 20% OF BASIC PAY</v>
      </c>
      <c r="V4" s="258" t="str">
        <f>'Budget 2025-26'!$C$44</f>
        <v>ADHOC RELIEF 2009</v>
      </c>
      <c r="W4" s="258" t="str">
        <f>'Budget 2025-26'!$C$45</f>
        <v>AD - HOC ALLOWANCE - 2010</v>
      </c>
      <c r="X4" s="258" t="str">
        <f>'Budget 2025-26'!$C$46</f>
        <v>QUALIFICATION ALLOWANCE</v>
      </c>
      <c r="Y4" s="258" t="str">
        <f>'Budget 2025-26'!$C$47</f>
        <v>MEDICAL ALLOWANCE</v>
      </c>
      <c r="Z4" s="258" t="str">
        <f>'Budget 2025-26'!$C$48</f>
        <v>AD - HOC ALLOWANCE - 2011</v>
      </c>
      <c r="AA4" s="258" t="str">
        <f>'Budget 2025-26'!$C$49</f>
        <v>HEALTH PROFESSIONAL ALLOWANCE</v>
      </c>
      <c r="AB4" s="258" t="str">
        <f>'Budget 2025-26'!$C$50</f>
        <v>ADHOC RELIEF ALLOWANCE - 2012</v>
      </c>
      <c r="AC4" s="258" t="str">
        <f>'Budget 2025-26'!$C$51</f>
        <v>AUDIT AND ACCOUNTS ALLOWANCE</v>
      </c>
      <c r="AD4" s="258" t="str">
        <f>'Budget 2025-26'!$C$52</f>
        <v>ADHOC RELIEF ALLOWANCE 2013</v>
      </c>
      <c r="AE4" s="258" t="str">
        <f>'Budget 2025-26'!$C$53</f>
        <v>ADHOC RELIEF ALLOWANCE-2014</v>
      </c>
      <c r="AF4" s="258" t="str">
        <f>'Budget 2025-26'!$C$54</f>
        <v>ADHOC RELIEF ALLOWANCE - 2015</v>
      </c>
      <c r="AG4" s="258" t="str">
        <f>'Budget 2025-26'!$C$55</f>
        <v>ADHOC RELIEF ALLOWANCE 2016</v>
      </c>
      <c r="AH4" s="258" t="str">
        <f>'Budget 2025-26'!$C$56</f>
        <v>SPECIAL CONVEYANCE ALLOWANCE TO DISABLE</v>
      </c>
      <c r="AI4" s="258" t="str">
        <f>'Budget 2025-26'!$C$57</f>
        <v>AD-HOC RELIEF ALLOWANCE 2017</v>
      </c>
      <c r="AJ4" s="258" t="s">
        <v>434</v>
      </c>
      <c r="AK4" s="274" t="s">
        <v>432</v>
      </c>
      <c r="AL4" s="258" t="str">
        <f>'Budget 2025-26'!$C$58</f>
        <v>ENTERTAINMENT ALLOWANCE</v>
      </c>
      <c r="AM4" s="258" t="str">
        <f>'Budget 2025-26'!$C$61</f>
        <v>COMPUTER ALLOWANCE</v>
      </c>
      <c r="AN4" s="258" t="str">
        <f>'Budget 2025-26'!$C$62</f>
        <v>PROJECT ALLOWANCE</v>
      </c>
      <c r="AO4" s="258" t="str">
        <f>'Budget 2025-26'!$C$63</f>
        <v>ORDERLY ALLOWANCE</v>
      </c>
      <c r="AP4" s="258" t="str">
        <f>'Budget 2025-26'!$C$64</f>
        <v>SPECIAL COMPENSATORY ALLOWANCE</v>
      </c>
      <c r="AQ4" s="258" t="str">
        <f>'Budget 2025-26'!$C$65</f>
        <v>UNATTRACTIVE AREA ALLOWANCE</v>
      </c>
      <c r="AR4" s="258" t="str">
        <f>'Budget 2025-26'!$C$66</f>
        <v>DEPUTATION ALLOWANCE</v>
      </c>
      <c r="AS4" s="258" t="str">
        <f>'Budget 2025-26'!$C$67</f>
        <v>CHARGE ALLOWANCE</v>
      </c>
      <c r="AT4" s="258" t="str">
        <f>'Budget 2025-26'!$C$68</f>
        <v>SPECIAL ALLOWANCE</v>
      </c>
      <c r="AU4" s="258" t="str">
        <f>'Budget 2025-26'!$C$69</f>
        <v>UTILITY ALLOWANCE FOR ELECTRICITY</v>
      </c>
      <c r="AV4" s="258" t="str">
        <f>'Budget 2025-26'!$C$70</f>
        <v>MESS ALLOWANCE</v>
      </c>
      <c r="AW4" s="258" t="str">
        <f>'Budget 2025-26'!$C$71</f>
        <v>NON-PRACTICING ALLOWANCE</v>
      </c>
      <c r="AX4" s="258" t="str">
        <f>'Budget 2025-26'!$C$72</f>
        <v>ANESTHESIA ALLOWANCE</v>
      </c>
      <c r="AY4" s="258" t="str">
        <f>'Budget 2025-26'!$C$73</f>
        <v>SPECIAL ADHOC RELIEF ALLOWANCE</v>
      </c>
      <c r="AZ4" s="258" t="str">
        <f>'Budget 2025-26'!$C$74</f>
        <v>SPECIAL RELIEF ALLOWANCE</v>
      </c>
      <c r="BA4" s="258" t="str">
        <f>'Budget 2025-26'!$C$75</f>
        <v>RESEARCH ALLOWANCE</v>
      </c>
      <c r="BB4" s="258" t="str">
        <f>'Budget 2025-26'!$C$76</f>
        <v>OTHER</v>
      </c>
      <c r="BC4" s="259" t="s">
        <v>338</v>
      </c>
    </row>
    <row r="5" spans="1:55" s="280" customFormat="1" ht="12" x14ac:dyDescent="0.25">
      <c r="A5" s="278">
        <v>1</v>
      </c>
      <c r="B5" s="278">
        <f>A5+1</f>
        <v>2</v>
      </c>
      <c r="C5" s="278">
        <f>B5+1</f>
        <v>3</v>
      </c>
      <c r="D5" s="278">
        <f t="shared" ref="D5:K5" si="0">C5+1</f>
        <v>4</v>
      </c>
      <c r="E5" s="278">
        <f t="shared" si="0"/>
        <v>5</v>
      </c>
      <c r="F5" s="278">
        <f t="shared" si="0"/>
        <v>6</v>
      </c>
      <c r="G5" s="278">
        <f t="shared" si="0"/>
        <v>7</v>
      </c>
      <c r="H5" s="278">
        <f t="shared" si="0"/>
        <v>8</v>
      </c>
      <c r="I5" s="278">
        <f t="shared" si="0"/>
        <v>9</v>
      </c>
      <c r="J5" s="278">
        <f t="shared" si="0"/>
        <v>10</v>
      </c>
      <c r="K5" s="278">
        <f t="shared" si="0"/>
        <v>11</v>
      </c>
      <c r="L5" s="279">
        <v>14</v>
      </c>
      <c r="M5" s="279">
        <v>15</v>
      </c>
      <c r="N5" s="279">
        <v>16</v>
      </c>
      <c r="O5" s="279">
        <v>17</v>
      </c>
      <c r="P5" s="279">
        <v>18</v>
      </c>
      <c r="Q5" s="279">
        <v>19</v>
      </c>
      <c r="R5" s="279">
        <v>20</v>
      </c>
      <c r="S5" s="279">
        <v>21</v>
      </c>
      <c r="T5" s="279">
        <v>22</v>
      </c>
      <c r="U5" s="279">
        <v>23</v>
      </c>
      <c r="V5" s="279">
        <v>24</v>
      </c>
      <c r="W5" s="279">
        <v>25</v>
      </c>
      <c r="X5" s="279">
        <v>26</v>
      </c>
      <c r="Y5" s="279">
        <v>27</v>
      </c>
      <c r="Z5" s="279">
        <v>28</v>
      </c>
      <c r="AA5" s="279">
        <v>29</v>
      </c>
      <c r="AB5" s="279">
        <v>30</v>
      </c>
      <c r="AC5" s="279">
        <v>31</v>
      </c>
      <c r="AD5" s="279">
        <v>32</v>
      </c>
      <c r="AE5" s="279">
        <v>33</v>
      </c>
      <c r="AF5" s="279">
        <v>34</v>
      </c>
      <c r="AG5" s="279">
        <v>35</v>
      </c>
      <c r="AH5" s="279">
        <v>36</v>
      </c>
      <c r="AI5" s="279">
        <v>37</v>
      </c>
      <c r="AJ5" s="279">
        <v>38</v>
      </c>
      <c r="AK5" s="279">
        <v>39</v>
      </c>
      <c r="AL5" s="279">
        <v>40</v>
      </c>
      <c r="AM5" s="279">
        <v>41</v>
      </c>
      <c r="AN5" s="279">
        <v>42</v>
      </c>
      <c r="AO5" s="279">
        <v>43</v>
      </c>
      <c r="AP5" s="279">
        <v>44</v>
      </c>
      <c r="AQ5" s="279">
        <v>45</v>
      </c>
      <c r="AR5" s="279">
        <v>46</v>
      </c>
      <c r="AS5" s="279">
        <v>47</v>
      </c>
      <c r="AT5" s="279">
        <v>48</v>
      </c>
      <c r="AU5" s="279">
        <v>49</v>
      </c>
      <c r="AV5" s="279">
        <v>50</v>
      </c>
      <c r="AW5" s="279">
        <v>51</v>
      </c>
      <c r="AX5" s="279">
        <v>52</v>
      </c>
      <c r="AY5" s="279">
        <v>53</v>
      </c>
      <c r="AZ5" s="279">
        <v>54</v>
      </c>
      <c r="BA5" s="279">
        <v>55</v>
      </c>
      <c r="BB5" s="279">
        <v>56</v>
      </c>
      <c r="BC5" s="279">
        <v>57</v>
      </c>
    </row>
    <row r="6" spans="1:55" s="110" customFormat="1" x14ac:dyDescent="0.25">
      <c r="A6" s="111">
        <v>1</v>
      </c>
      <c r="B6" s="112"/>
      <c r="C6" s="113"/>
      <c r="D6" s="245"/>
      <c r="E6" s="246"/>
      <c r="F6" s="111">
        <v>0</v>
      </c>
      <c r="G6" s="116">
        <f>F6*12</f>
        <v>0</v>
      </c>
      <c r="H6" s="117">
        <v>45303</v>
      </c>
      <c r="I6" s="111"/>
      <c r="J6" s="116">
        <f>I6*7</f>
        <v>0</v>
      </c>
      <c r="K6" s="116">
        <f>G6+J6</f>
        <v>0</v>
      </c>
      <c r="L6" s="111">
        <v>0</v>
      </c>
      <c r="M6" s="111">
        <v>0</v>
      </c>
      <c r="N6" s="111">
        <v>0</v>
      </c>
      <c r="O6" s="111">
        <v>0</v>
      </c>
      <c r="P6" s="111">
        <v>0</v>
      </c>
      <c r="Q6" s="111">
        <v>0</v>
      </c>
      <c r="R6" s="111">
        <v>0</v>
      </c>
      <c r="S6" s="111">
        <v>0</v>
      </c>
      <c r="T6" s="111">
        <v>0</v>
      </c>
      <c r="U6" s="111">
        <v>0</v>
      </c>
      <c r="V6" s="111">
        <v>0</v>
      </c>
      <c r="W6" s="111">
        <v>0</v>
      </c>
      <c r="X6" s="111">
        <v>0</v>
      </c>
      <c r="Y6" s="111">
        <v>0</v>
      </c>
      <c r="Z6" s="111">
        <v>0</v>
      </c>
      <c r="AA6" s="111">
        <v>0</v>
      </c>
      <c r="AB6" s="111">
        <v>0</v>
      </c>
      <c r="AC6" s="111">
        <v>0</v>
      </c>
      <c r="AD6" s="111">
        <v>0</v>
      </c>
      <c r="AE6" s="111">
        <v>0</v>
      </c>
      <c r="AF6" s="111">
        <v>0</v>
      </c>
      <c r="AG6" s="111">
        <v>0</v>
      </c>
      <c r="AH6" s="111">
        <v>0</v>
      </c>
      <c r="AI6" s="111">
        <v>0</v>
      </c>
      <c r="AJ6" s="111">
        <v>0</v>
      </c>
      <c r="AK6" s="111">
        <v>0</v>
      </c>
      <c r="AL6" s="111">
        <v>0</v>
      </c>
      <c r="AM6" s="111">
        <v>0</v>
      </c>
      <c r="AN6" s="111">
        <v>0</v>
      </c>
      <c r="AO6" s="111">
        <v>0</v>
      </c>
      <c r="AP6" s="111">
        <v>0</v>
      </c>
      <c r="AQ6" s="111">
        <v>0</v>
      </c>
      <c r="AR6" s="111">
        <v>0</v>
      </c>
      <c r="AS6" s="111">
        <v>0</v>
      </c>
      <c r="AT6" s="111">
        <v>0</v>
      </c>
      <c r="AU6" s="111">
        <v>0</v>
      </c>
      <c r="AV6" s="111">
        <v>0</v>
      </c>
      <c r="AW6" s="111">
        <v>0</v>
      </c>
      <c r="AX6" s="111">
        <v>0</v>
      </c>
      <c r="AY6" s="111">
        <v>0</v>
      </c>
      <c r="AZ6" s="111">
        <v>0</v>
      </c>
      <c r="BA6" s="111">
        <v>0</v>
      </c>
      <c r="BB6" s="111">
        <v>0</v>
      </c>
      <c r="BC6" s="115">
        <f t="shared" ref="BC6:BC35" si="1">SUM(L6:BB6)</f>
        <v>0</v>
      </c>
    </row>
    <row r="7" spans="1:55" s="110" customFormat="1" x14ac:dyDescent="0.25">
      <c r="A7" s="111">
        <v>2</v>
      </c>
      <c r="B7" s="112"/>
      <c r="C7" s="113"/>
      <c r="D7" s="245"/>
      <c r="E7" s="246"/>
      <c r="F7" s="111">
        <v>0</v>
      </c>
      <c r="G7" s="116">
        <f t="shared" ref="G7:G74" si="2">F7*12</f>
        <v>0</v>
      </c>
      <c r="H7" s="117">
        <v>45304</v>
      </c>
      <c r="I7" s="111"/>
      <c r="J7" s="116">
        <f t="shared" ref="J7:J74" si="3">I7*7</f>
        <v>0</v>
      </c>
      <c r="K7" s="116">
        <f t="shared" ref="K7:K74" si="4">G7+J7</f>
        <v>0</v>
      </c>
      <c r="L7" s="111">
        <v>0</v>
      </c>
      <c r="M7" s="111">
        <v>0</v>
      </c>
      <c r="N7" s="111">
        <v>0</v>
      </c>
      <c r="O7" s="111">
        <v>0</v>
      </c>
      <c r="P7" s="111">
        <v>0</v>
      </c>
      <c r="Q7" s="111">
        <v>0</v>
      </c>
      <c r="R7" s="111">
        <v>0</v>
      </c>
      <c r="S7" s="111">
        <v>0</v>
      </c>
      <c r="T7" s="111">
        <v>0</v>
      </c>
      <c r="U7" s="111">
        <v>0</v>
      </c>
      <c r="V7" s="111">
        <v>0</v>
      </c>
      <c r="W7" s="111">
        <v>0</v>
      </c>
      <c r="X7" s="111">
        <v>0</v>
      </c>
      <c r="Y7" s="111">
        <v>0</v>
      </c>
      <c r="Z7" s="111">
        <v>0</v>
      </c>
      <c r="AA7" s="111">
        <v>0</v>
      </c>
      <c r="AB7" s="111">
        <v>0</v>
      </c>
      <c r="AC7" s="111">
        <v>0</v>
      </c>
      <c r="AD7" s="111">
        <v>0</v>
      </c>
      <c r="AE7" s="111">
        <v>0</v>
      </c>
      <c r="AF7" s="111">
        <v>0</v>
      </c>
      <c r="AG7" s="111">
        <v>0</v>
      </c>
      <c r="AH7" s="111">
        <v>0</v>
      </c>
      <c r="AI7" s="111">
        <v>0</v>
      </c>
      <c r="AJ7" s="111">
        <v>0</v>
      </c>
      <c r="AK7" s="111">
        <v>0</v>
      </c>
      <c r="AL7" s="111">
        <v>0</v>
      </c>
      <c r="AM7" s="111">
        <v>0</v>
      </c>
      <c r="AN7" s="111">
        <v>0</v>
      </c>
      <c r="AO7" s="111">
        <v>0</v>
      </c>
      <c r="AP7" s="111">
        <v>0</v>
      </c>
      <c r="AQ7" s="111">
        <v>0</v>
      </c>
      <c r="AR7" s="111">
        <v>0</v>
      </c>
      <c r="AS7" s="111">
        <v>0</v>
      </c>
      <c r="AT7" s="111">
        <v>0</v>
      </c>
      <c r="AU7" s="111">
        <v>0</v>
      </c>
      <c r="AV7" s="111">
        <v>0</v>
      </c>
      <c r="AW7" s="111">
        <v>0</v>
      </c>
      <c r="AX7" s="111">
        <v>0</v>
      </c>
      <c r="AY7" s="111">
        <v>0</v>
      </c>
      <c r="AZ7" s="111">
        <v>0</v>
      </c>
      <c r="BA7" s="111">
        <v>0</v>
      </c>
      <c r="BB7" s="111">
        <v>0</v>
      </c>
      <c r="BC7" s="115">
        <f t="shared" si="1"/>
        <v>0</v>
      </c>
    </row>
    <row r="8" spans="1:55" s="110" customFormat="1" x14ac:dyDescent="0.25">
      <c r="A8" s="111">
        <v>3</v>
      </c>
      <c r="B8" s="112"/>
      <c r="C8" s="113"/>
      <c r="D8" s="245"/>
      <c r="E8" s="246"/>
      <c r="F8" s="111">
        <v>0</v>
      </c>
      <c r="G8" s="116">
        <f t="shared" si="2"/>
        <v>0</v>
      </c>
      <c r="H8" s="117">
        <v>45305</v>
      </c>
      <c r="I8" s="111"/>
      <c r="J8" s="116">
        <f t="shared" si="3"/>
        <v>0</v>
      </c>
      <c r="K8" s="116">
        <f t="shared" si="4"/>
        <v>0</v>
      </c>
      <c r="L8" s="111">
        <v>0</v>
      </c>
      <c r="M8" s="111">
        <v>0</v>
      </c>
      <c r="N8" s="111">
        <v>0</v>
      </c>
      <c r="O8" s="111">
        <v>0</v>
      </c>
      <c r="P8" s="111">
        <v>0</v>
      </c>
      <c r="Q8" s="111">
        <v>0</v>
      </c>
      <c r="R8" s="111">
        <v>0</v>
      </c>
      <c r="S8" s="111">
        <v>0</v>
      </c>
      <c r="T8" s="111">
        <v>0</v>
      </c>
      <c r="U8" s="111">
        <v>0</v>
      </c>
      <c r="V8" s="111">
        <v>0</v>
      </c>
      <c r="W8" s="111">
        <v>0</v>
      </c>
      <c r="X8" s="111">
        <v>0</v>
      </c>
      <c r="Y8" s="111">
        <v>0</v>
      </c>
      <c r="Z8" s="111">
        <v>0</v>
      </c>
      <c r="AA8" s="111">
        <v>0</v>
      </c>
      <c r="AB8" s="111">
        <v>0</v>
      </c>
      <c r="AC8" s="111">
        <v>0</v>
      </c>
      <c r="AD8" s="111">
        <v>0</v>
      </c>
      <c r="AE8" s="111">
        <v>0</v>
      </c>
      <c r="AF8" s="111">
        <v>0</v>
      </c>
      <c r="AG8" s="111">
        <v>0</v>
      </c>
      <c r="AH8" s="111">
        <v>0</v>
      </c>
      <c r="AI8" s="111">
        <v>0</v>
      </c>
      <c r="AJ8" s="111">
        <v>0</v>
      </c>
      <c r="AK8" s="111">
        <v>0</v>
      </c>
      <c r="AL8" s="111">
        <v>0</v>
      </c>
      <c r="AM8" s="111">
        <v>0</v>
      </c>
      <c r="AN8" s="111">
        <v>0</v>
      </c>
      <c r="AO8" s="111">
        <v>0</v>
      </c>
      <c r="AP8" s="111">
        <v>0</v>
      </c>
      <c r="AQ8" s="111">
        <v>0</v>
      </c>
      <c r="AR8" s="111">
        <v>0</v>
      </c>
      <c r="AS8" s="111">
        <v>0</v>
      </c>
      <c r="AT8" s="111">
        <v>0</v>
      </c>
      <c r="AU8" s="111">
        <v>0</v>
      </c>
      <c r="AV8" s="111">
        <v>0</v>
      </c>
      <c r="AW8" s="111">
        <v>0</v>
      </c>
      <c r="AX8" s="111">
        <v>0</v>
      </c>
      <c r="AY8" s="111">
        <v>0</v>
      </c>
      <c r="AZ8" s="111">
        <v>0</v>
      </c>
      <c r="BA8" s="111">
        <v>0</v>
      </c>
      <c r="BB8" s="111">
        <v>0</v>
      </c>
      <c r="BC8" s="115">
        <f t="shared" si="1"/>
        <v>0</v>
      </c>
    </row>
    <row r="9" spans="1:55" s="110" customFormat="1" x14ac:dyDescent="0.25">
      <c r="A9" s="111">
        <v>4</v>
      </c>
      <c r="B9" s="112"/>
      <c r="C9" s="113"/>
      <c r="D9" s="245"/>
      <c r="E9" s="246"/>
      <c r="F9" s="111">
        <v>0</v>
      </c>
      <c r="G9" s="116">
        <f t="shared" si="2"/>
        <v>0</v>
      </c>
      <c r="H9" s="117">
        <v>45306</v>
      </c>
      <c r="I9" s="111">
        <v>0</v>
      </c>
      <c r="J9" s="116">
        <f t="shared" si="3"/>
        <v>0</v>
      </c>
      <c r="K9" s="116">
        <f t="shared" si="4"/>
        <v>0</v>
      </c>
      <c r="L9" s="111">
        <v>0</v>
      </c>
      <c r="M9" s="111">
        <v>0</v>
      </c>
      <c r="N9" s="111">
        <v>0</v>
      </c>
      <c r="O9" s="111">
        <v>0</v>
      </c>
      <c r="P9" s="111">
        <v>0</v>
      </c>
      <c r="Q9" s="111">
        <v>0</v>
      </c>
      <c r="R9" s="111">
        <v>0</v>
      </c>
      <c r="S9" s="111">
        <v>0</v>
      </c>
      <c r="T9" s="111">
        <v>0</v>
      </c>
      <c r="U9" s="111">
        <v>0</v>
      </c>
      <c r="V9" s="111">
        <v>0</v>
      </c>
      <c r="W9" s="111">
        <v>0</v>
      </c>
      <c r="X9" s="111">
        <v>0</v>
      </c>
      <c r="Y9" s="111">
        <v>0</v>
      </c>
      <c r="Z9" s="111">
        <v>0</v>
      </c>
      <c r="AA9" s="111">
        <v>0</v>
      </c>
      <c r="AB9" s="111">
        <v>0</v>
      </c>
      <c r="AC9" s="111">
        <v>0</v>
      </c>
      <c r="AD9" s="111">
        <v>0</v>
      </c>
      <c r="AE9" s="111">
        <v>0</v>
      </c>
      <c r="AF9" s="111">
        <v>0</v>
      </c>
      <c r="AG9" s="111">
        <v>0</v>
      </c>
      <c r="AH9" s="111">
        <v>0</v>
      </c>
      <c r="AI9" s="111">
        <v>0</v>
      </c>
      <c r="AJ9" s="111">
        <v>0</v>
      </c>
      <c r="AK9" s="111">
        <v>0</v>
      </c>
      <c r="AL9" s="111">
        <v>0</v>
      </c>
      <c r="AM9" s="111">
        <v>0</v>
      </c>
      <c r="AN9" s="111">
        <v>0</v>
      </c>
      <c r="AO9" s="111">
        <v>0</v>
      </c>
      <c r="AP9" s="111">
        <v>0</v>
      </c>
      <c r="AQ9" s="111">
        <v>0</v>
      </c>
      <c r="AR9" s="111">
        <v>0</v>
      </c>
      <c r="AS9" s="111">
        <v>0</v>
      </c>
      <c r="AT9" s="111">
        <v>0</v>
      </c>
      <c r="AU9" s="111">
        <v>0</v>
      </c>
      <c r="AV9" s="111">
        <v>0</v>
      </c>
      <c r="AW9" s="111">
        <v>0</v>
      </c>
      <c r="AX9" s="111">
        <v>0</v>
      </c>
      <c r="AY9" s="111">
        <v>0</v>
      </c>
      <c r="AZ9" s="111">
        <v>0</v>
      </c>
      <c r="BA9" s="111">
        <v>0</v>
      </c>
      <c r="BB9" s="111">
        <v>0</v>
      </c>
      <c r="BC9" s="115">
        <f t="shared" si="1"/>
        <v>0</v>
      </c>
    </row>
    <row r="10" spans="1:55" s="110" customFormat="1" x14ac:dyDescent="0.25">
      <c r="A10" s="111">
        <v>5</v>
      </c>
      <c r="B10" s="112"/>
      <c r="C10" s="113"/>
      <c r="D10" s="245"/>
      <c r="E10" s="246"/>
      <c r="F10" s="111">
        <v>0</v>
      </c>
      <c r="G10" s="116">
        <f t="shared" si="2"/>
        <v>0</v>
      </c>
      <c r="H10" s="117">
        <v>45307</v>
      </c>
      <c r="I10" s="111">
        <v>0</v>
      </c>
      <c r="J10" s="116">
        <f t="shared" si="3"/>
        <v>0</v>
      </c>
      <c r="K10" s="116">
        <f t="shared" si="4"/>
        <v>0</v>
      </c>
      <c r="L10" s="111">
        <v>0</v>
      </c>
      <c r="M10" s="111">
        <v>0</v>
      </c>
      <c r="N10" s="111">
        <v>0</v>
      </c>
      <c r="O10" s="111">
        <v>0</v>
      </c>
      <c r="P10" s="111">
        <v>0</v>
      </c>
      <c r="Q10" s="111">
        <v>0</v>
      </c>
      <c r="R10" s="111">
        <v>0</v>
      </c>
      <c r="S10" s="111">
        <v>0</v>
      </c>
      <c r="T10" s="111">
        <v>0</v>
      </c>
      <c r="U10" s="111">
        <v>0</v>
      </c>
      <c r="V10" s="111">
        <v>0</v>
      </c>
      <c r="W10" s="111">
        <v>0</v>
      </c>
      <c r="X10" s="111">
        <v>0</v>
      </c>
      <c r="Y10" s="111">
        <v>0</v>
      </c>
      <c r="Z10" s="111">
        <v>0</v>
      </c>
      <c r="AA10" s="111">
        <v>0</v>
      </c>
      <c r="AB10" s="111">
        <v>0</v>
      </c>
      <c r="AC10" s="111">
        <v>0</v>
      </c>
      <c r="AD10" s="111">
        <v>0</v>
      </c>
      <c r="AE10" s="111">
        <v>0</v>
      </c>
      <c r="AF10" s="111">
        <v>0</v>
      </c>
      <c r="AG10" s="111">
        <v>0</v>
      </c>
      <c r="AH10" s="111">
        <v>0</v>
      </c>
      <c r="AI10" s="111">
        <v>0</v>
      </c>
      <c r="AJ10" s="111">
        <v>0</v>
      </c>
      <c r="AK10" s="111">
        <v>0</v>
      </c>
      <c r="AL10" s="111">
        <v>0</v>
      </c>
      <c r="AM10" s="111">
        <v>0</v>
      </c>
      <c r="AN10" s="111">
        <v>0</v>
      </c>
      <c r="AO10" s="111">
        <v>0</v>
      </c>
      <c r="AP10" s="111">
        <v>0</v>
      </c>
      <c r="AQ10" s="111">
        <v>0</v>
      </c>
      <c r="AR10" s="111">
        <v>0</v>
      </c>
      <c r="AS10" s="111">
        <v>0</v>
      </c>
      <c r="AT10" s="111">
        <v>0</v>
      </c>
      <c r="AU10" s="111">
        <v>0</v>
      </c>
      <c r="AV10" s="111">
        <v>0</v>
      </c>
      <c r="AW10" s="111">
        <v>0</v>
      </c>
      <c r="AX10" s="111">
        <v>0</v>
      </c>
      <c r="AY10" s="111">
        <v>0</v>
      </c>
      <c r="AZ10" s="111">
        <v>0</v>
      </c>
      <c r="BA10" s="111">
        <v>0</v>
      </c>
      <c r="BB10" s="111">
        <v>0</v>
      </c>
      <c r="BC10" s="115">
        <f t="shared" si="1"/>
        <v>0</v>
      </c>
    </row>
    <row r="11" spans="1:55" s="110" customFormat="1" x14ac:dyDescent="0.25">
      <c r="A11" s="111">
        <v>6</v>
      </c>
      <c r="B11" s="112"/>
      <c r="C11" s="113"/>
      <c r="D11" s="245"/>
      <c r="E11" s="246"/>
      <c r="F11" s="111">
        <v>0</v>
      </c>
      <c r="G11" s="116">
        <f t="shared" si="2"/>
        <v>0</v>
      </c>
      <c r="H11" s="117">
        <v>45308</v>
      </c>
      <c r="I11" s="111">
        <v>0</v>
      </c>
      <c r="J11" s="116">
        <f t="shared" si="3"/>
        <v>0</v>
      </c>
      <c r="K11" s="116">
        <f t="shared" si="4"/>
        <v>0</v>
      </c>
      <c r="L11" s="111">
        <v>0</v>
      </c>
      <c r="M11" s="111">
        <v>0</v>
      </c>
      <c r="N11" s="111">
        <v>0</v>
      </c>
      <c r="O11" s="111">
        <v>0</v>
      </c>
      <c r="P11" s="111">
        <v>0</v>
      </c>
      <c r="Q11" s="111">
        <v>0</v>
      </c>
      <c r="R11" s="111">
        <v>0</v>
      </c>
      <c r="S11" s="111">
        <v>0</v>
      </c>
      <c r="T11" s="111">
        <v>0</v>
      </c>
      <c r="U11" s="111">
        <v>0</v>
      </c>
      <c r="V11" s="111">
        <v>0</v>
      </c>
      <c r="W11" s="111">
        <v>0</v>
      </c>
      <c r="X11" s="111">
        <v>0</v>
      </c>
      <c r="Y11" s="111">
        <v>0</v>
      </c>
      <c r="Z11" s="111">
        <v>0</v>
      </c>
      <c r="AA11" s="111">
        <v>0</v>
      </c>
      <c r="AB11" s="111">
        <v>0</v>
      </c>
      <c r="AC11" s="111">
        <v>0</v>
      </c>
      <c r="AD11" s="111">
        <v>0</v>
      </c>
      <c r="AE11" s="111">
        <v>0</v>
      </c>
      <c r="AF11" s="111">
        <v>0</v>
      </c>
      <c r="AG11" s="111">
        <v>0</v>
      </c>
      <c r="AH11" s="111">
        <v>0</v>
      </c>
      <c r="AI11" s="111">
        <v>0</v>
      </c>
      <c r="AJ11" s="111">
        <v>0</v>
      </c>
      <c r="AK11" s="111">
        <v>0</v>
      </c>
      <c r="AL11" s="111">
        <v>0</v>
      </c>
      <c r="AM11" s="111">
        <v>0</v>
      </c>
      <c r="AN11" s="111">
        <v>0</v>
      </c>
      <c r="AO11" s="111">
        <v>0</v>
      </c>
      <c r="AP11" s="111">
        <v>0</v>
      </c>
      <c r="AQ11" s="111">
        <v>0</v>
      </c>
      <c r="AR11" s="111">
        <v>0</v>
      </c>
      <c r="AS11" s="111">
        <v>0</v>
      </c>
      <c r="AT11" s="111">
        <v>0</v>
      </c>
      <c r="AU11" s="111">
        <v>0</v>
      </c>
      <c r="AV11" s="111">
        <v>0</v>
      </c>
      <c r="AW11" s="111">
        <v>0</v>
      </c>
      <c r="AX11" s="111">
        <v>0</v>
      </c>
      <c r="AY11" s="111">
        <v>0</v>
      </c>
      <c r="AZ11" s="111">
        <v>0</v>
      </c>
      <c r="BA11" s="111">
        <v>0</v>
      </c>
      <c r="BB11" s="111">
        <v>0</v>
      </c>
      <c r="BC11" s="115">
        <f t="shared" si="1"/>
        <v>0</v>
      </c>
    </row>
    <row r="12" spans="1:55" s="110" customFormat="1" x14ac:dyDescent="0.25">
      <c r="A12" s="111">
        <v>7</v>
      </c>
      <c r="B12" s="112"/>
      <c r="C12" s="113"/>
      <c r="D12" s="245"/>
      <c r="E12" s="246"/>
      <c r="F12" s="111">
        <v>0</v>
      </c>
      <c r="G12" s="116">
        <f t="shared" si="2"/>
        <v>0</v>
      </c>
      <c r="H12" s="117">
        <v>45309</v>
      </c>
      <c r="I12" s="111">
        <v>0</v>
      </c>
      <c r="J12" s="116">
        <f t="shared" si="3"/>
        <v>0</v>
      </c>
      <c r="K12" s="116">
        <f t="shared" si="4"/>
        <v>0</v>
      </c>
      <c r="L12" s="111">
        <v>0</v>
      </c>
      <c r="M12" s="111">
        <v>0</v>
      </c>
      <c r="N12" s="111">
        <v>0</v>
      </c>
      <c r="O12" s="111">
        <v>0</v>
      </c>
      <c r="P12" s="111">
        <v>0</v>
      </c>
      <c r="Q12" s="111">
        <v>0</v>
      </c>
      <c r="R12" s="111">
        <v>0</v>
      </c>
      <c r="S12" s="111">
        <v>0</v>
      </c>
      <c r="T12" s="111">
        <v>0</v>
      </c>
      <c r="U12" s="111">
        <v>0</v>
      </c>
      <c r="V12" s="111">
        <v>0</v>
      </c>
      <c r="W12" s="111">
        <v>0</v>
      </c>
      <c r="X12" s="111">
        <v>0</v>
      </c>
      <c r="Y12" s="111">
        <v>0</v>
      </c>
      <c r="Z12" s="111">
        <v>0</v>
      </c>
      <c r="AA12" s="111">
        <v>0</v>
      </c>
      <c r="AB12" s="111">
        <v>0</v>
      </c>
      <c r="AC12" s="111">
        <v>0</v>
      </c>
      <c r="AD12" s="111">
        <v>0</v>
      </c>
      <c r="AE12" s="111">
        <v>0</v>
      </c>
      <c r="AF12" s="111">
        <v>0</v>
      </c>
      <c r="AG12" s="111">
        <v>0</v>
      </c>
      <c r="AH12" s="111">
        <v>0</v>
      </c>
      <c r="AI12" s="111">
        <v>0</v>
      </c>
      <c r="AJ12" s="111">
        <v>0</v>
      </c>
      <c r="AK12" s="111">
        <v>0</v>
      </c>
      <c r="AL12" s="111">
        <v>0</v>
      </c>
      <c r="AM12" s="111">
        <v>0</v>
      </c>
      <c r="AN12" s="111">
        <v>0</v>
      </c>
      <c r="AO12" s="111">
        <v>0</v>
      </c>
      <c r="AP12" s="111">
        <v>0</v>
      </c>
      <c r="AQ12" s="111">
        <v>0</v>
      </c>
      <c r="AR12" s="111">
        <v>0</v>
      </c>
      <c r="AS12" s="111">
        <v>0</v>
      </c>
      <c r="AT12" s="111">
        <v>0</v>
      </c>
      <c r="AU12" s="111">
        <v>0</v>
      </c>
      <c r="AV12" s="111">
        <v>0</v>
      </c>
      <c r="AW12" s="111">
        <v>0</v>
      </c>
      <c r="AX12" s="111">
        <v>0</v>
      </c>
      <c r="AY12" s="111">
        <v>0</v>
      </c>
      <c r="AZ12" s="111">
        <v>0</v>
      </c>
      <c r="BA12" s="111">
        <v>0</v>
      </c>
      <c r="BB12" s="111">
        <v>0</v>
      </c>
      <c r="BC12" s="115">
        <f t="shared" si="1"/>
        <v>0</v>
      </c>
    </row>
    <row r="13" spans="1:55" s="110" customFormat="1" x14ac:dyDescent="0.25">
      <c r="A13" s="111">
        <v>8</v>
      </c>
      <c r="B13" s="112"/>
      <c r="C13" s="113"/>
      <c r="D13" s="245"/>
      <c r="E13" s="246"/>
      <c r="F13" s="111">
        <v>0</v>
      </c>
      <c r="G13" s="116">
        <f t="shared" si="2"/>
        <v>0</v>
      </c>
      <c r="H13" s="117">
        <v>45310</v>
      </c>
      <c r="I13" s="111">
        <v>0</v>
      </c>
      <c r="J13" s="116">
        <f t="shared" si="3"/>
        <v>0</v>
      </c>
      <c r="K13" s="116">
        <f t="shared" si="4"/>
        <v>0</v>
      </c>
      <c r="L13" s="111">
        <v>0</v>
      </c>
      <c r="M13" s="111">
        <v>0</v>
      </c>
      <c r="N13" s="111">
        <v>0</v>
      </c>
      <c r="O13" s="111">
        <v>0</v>
      </c>
      <c r="P13" s="111">
        <v>0</v>
      </c>
      <c r="Q13" s="111">
        <v>0</v>
      </c>
      <c r="R13" s="111">
        <v>0</v>
      </c>
      <c r="S13" s="111">
        <v>0</v>
      </c>
      <c r="T13" s="111">
        <v>0</v>
      </c>
      <c r="U13" s="111">
        <v>0</v>
      </c>
      <c r="V13" s="111">
        <v>0</v>
      </c>
      <c r="W13" s="111">
        <v>0</v>
      </c>
      <c r="X13" s="111">
        <v>0</v>
      </c>
      <c r="Y13" s="111">
        <v>0</v>
      </c>
      <c r="Z13" s="111">
        <v>0</v>
      </c>
      <c r="AA13" s="111">
        <v>0</v>
      </c>
      <c r="AB13" s="111">
        <v>0</v>
      </c>
      <c r="AC13" s="111">
        <v>0</v>
      </c>
      <c r="AD13" s="111">
        <v>0</v>
      </c>
      <c r="AE13" s="111">
        <v>0</v>
      </c>
      <c r="AF13" s="111">
        <v>0</v>
      </c>
      <c r="AG13" s="111">
        <v>0</v>
      </c>
      <c r="AH13" s="111">
        <v>0</v>
      </c>
      <c r="AI13" s="111">
        <v>0</v>
      </c>
      <c r="AJ13" s="111">
        <v>0</v>
      </c>
      <c r="AK13" s="111">
        <v>0</v>
      </c>
      <c r="AL13" s="111">
        <v>0</v>
      </c>
      <c r="AM13" s="111">
        <v>0</v>
      </c>
      <c r="AN13" s="111">
        <v>0</v>
      </c>
      <c r="AO13" s="111">
        <v>0</v>
      </c>
      <c r="AP13" s="111">
        <v>0</v>
      </c>
      <c r="AQ13" s="111">
        <v>0</v>
      </c>
      <c r="AR13" s="111">
        <v>0</v>
      </c>
      <c r="AS13" s="111">
        <v>0</v>
      </c>
      <c r="AT13" s="111">
        <v>0</v>
      </c>
      <c r="AU13" s="111">
        <v>0</v>
      </c>
      <c r="AV13" s="111">
        <v>0</v>
      </c>
      <c r="AW13" s="111">
        <v>0</v>
      </c>
      <c r="AX13" s="111">
        <v>0</v>
      </c>
      <c r="AY13" s="111">
        <v>0</v>
      </c>
      <c r="AZ13" s="111">
        <v>0</v>
      </c>
      <c r="BA13" s="111">
        <v>0</v>
      </c>
      <c r="BB13" s="111">
        <v>0</v>
      </c>
      <c r="BC13" s="115">
        <f t="shared" si="1"/>
        <v>0</v>
      </c>
    </row>
    <row r="14" spans="1:55" s="110" customFormat="1" x14ac:dyDescent="0.25">
      <c r="A14" s="111">
        <v>9</v>
      </c>
      <c r="B14" s="112"/>
      <c r="C14" s="113"/>
      <c r="D14" s="245"/>
      <c r="E14" s="246"/>
      <c r="F14" s="111">
        <v>0</v>
      </c>
      <c r="G14" s="116">
        <f t="shared" si="2"/>
        <v>0</v>
      </c>
      <c r="H14" s="117">
        <v>45311</v>
      </c>
      <c r="I14" s="111">
        <v>0</v>
      </c>
      <c r="J14" s="116">
        <f t="shared" si="3"/>
        <v>0</v>
      </c>
      <c r="K14" s="116">
        <f t="shared" si="4"/>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0</v>
      </c>
      <c r="AE14" s="111">
        <v>0</v>
      </c>
      <c r="AF14" s="111">
        <v>0</v>
      </c>
      <c r="AG14" s="111">
        <v>0</v>
      </c>
      <c r="AH14" s="111">
        <v>0</v>
      </c>
      <c r="AI14" s="111">
        <v>0</v>
      </c>
      <c r="AJ14" s="111">
        <v>0</v>
      </c>
      <c r="AK14" s="111">
        <v>0</v>
      </c>
      <c r="AL14" s="111">
        <v>0</v>
      </c>
      <c r="AM14" s="111">
        <v>0</v>
      </c>
      <c r="AN14" s="111">
        <v>0</v>
      </c>
      <c r="AO14" s="111">
        <v>0</v>
      </c>
      <c r="AP14" s="111">
        <v>0</v>
      </c>
      <c r="AQ14" s="111">
        <v>0</v>
      </c>
      <c r="AR14" s="111">
        <v>0</v>
      </c>
      <c r="AS14" s="111">
        <v>0</v>
      </c>
      <c r="AT14" s="111">
        <v>0</v>
      </c>
      <c r="AU14" s="111">
        <v>0</v>
      </c>
      <c r="AV14" s="111">
        <v>0</v>
      </c>
      <c r="AW14" s="111">
        <v>0</v>
      </c>
      <c r="AX14" s="111">
        <v>0</v>
      </c>
      <c r="AY14" s="111">
        <v>0</v>
      </c>
      <c r="AZ14" s="111">
        <v>0</v>
      </c>
      <c r="BA14" s="111">
        <v>0</v>
      </c>
      <c r="BB14" s="111">
        <v>0</v>
      </c>
      <c r="BC14" s="115">
        <f t="shared" si="1"/>
        <v>0</v>
      </c>
    </row>
    <row r="15" spans="1:55" s="110" customFormat="1" x14ac:dyDescent="0.25">
      <c r="A15" s="111">
        <v>10</v>
      </c>
      <c r="B15" s="112"/>
      <c r="C15" s="113"/>
      <c r="D15" s="245"/>
      <c r="E15" s="246"/>
      <c r="F15" s="111">
        <v>0</v>
      </c>
      <c r="G15" s="116">
        <f t="shared" si="2"/>
        <v>0</v>
      </c>
      <c r="H15" s="117">
        <v>45312</v>
      </c>
      <c r="I15" s="111">
        <v>0</v>
      </c>
      <c r="J15" s="116">
        <f t="shared" si="3"/>
        <v>0</v>
      </c>
      <c r="K15" s="116">
        <f t="shared" si="4"/>
        <v>0</v>
      </c>
      <c r="L15" s="111">
        <v>0</v>
      </c>
      <c r="M15" s="111">
        <v>0</v>
      </c>
      <c r="N15" s="111">
        <v>0</v>
      </c>
      <c r="O15" s="111">
        <v>0</v>
      </c>
      <c r="P15" s="111">
        <v>0</v>
      </c>
      <c r="Q15" s="111">
        <v>0</v>
      </c>
      <c r="R15" s="111">
        <v>0</v>
      </c>
      <c r="S15" s="111">
        <v>0</v>
      </c>
      <c r="T15" s="111">
        <v>0</v>
      </c>
      <c r="U15" s="111">
        <v>0</v>
      </c>
      <c r="V15" s="111">
        <v>0</v>
      </c>
      <c r="W15" s="111">
        <v>0</v>
      </c>
      <c r="X15" s="111">
        <v>0</v>
      </c>
      <c r="Y15" s="111">
        <v>0</v>
      </c>
      <c r="Z15" s="111">
        <v>0</v>
      </c>
      <c r="AA15" s="111">
        <v>0</v>
      </c>
      <c r="AB15" s="111">
        <v>0</v>
      </c>
      <c r="AC15" s="111">
        <v>0</v>
      </c>
      <c r="AD15" s="111">
        <v>0</v>
      </c>
      <c r="AE15" s="111">
        <v>0</v>
      </c>
      <c r="AF15" s="111">
        <v>0</v>
      </c>
      <c r="AG15" s="111">
        <v>0</v>
      </c>
      <c r="AH15" s="111">
        <v>0</v>
      </c>
      <c r="AI15" s="111">
        <v>0</v>
      </c>
      <c r="AJ15" s="111">
        <v>0</v>
      </c>
      <c r="AK15" s="111">
        <v>0</v>
      </c>
      <c r="AL15" s="111">
        <v>0</v>
      </c>
      <c r="AM15" s="111">
        <v>0</v>
      </c>
      <c r="AN15" s="111">
        <v>0</v>
      </c>
      <c r="AO15" s="111">
        <v>0</v>
      </c>
      <c r="AP15" s="111">
        <v>0</v>
      </c>
      <c r="AQ15" s="111">
        <v>0</v>
      </c>
      <c r="AR15" s="111">
        <v>0</v>
      </c>
      <c r="AS15" s="111">
        <v>0</v>
      </c>
      <c r="AT15" s="111">
        <v>0</v>
      </c>
      <c r="AU15" s="111">
        <v>0</v>
      </c>
      <c r="AV15" s="111">
        <v>0</v>
      </c>
      <c r="AW15" s="111">
        <v>0</v>
      </c>
      <c r="AX15" s="111">
        <v>0</v>
      </c>
      <c r="AY15" s="111">
        <v>0</v>
      </c>
      <c r="AZ15" s="111">
        <v>0</v>
      </c>
      <c r="BA15" s="111">
        <v>0</v>
      </c>
      <c r="BB15" s="111">
        <v>0</v>
      </c>
      <c r="BC15" s="115">
        <f t="shared" si="1"/>
        <v>0</v>
      </c>
    </row>
    <row r="16" spans="1:55" s="110" customFormat="1" x14ac:dyDescent="0.25">
      <c r="A16" s="111">
        <v>11</v>
      </c>
      <c r="B16" s="112"/>
      <c r="C16" s="113"/>
      <c r="D16" s="245"/>
      <c r="E16" s="246"/>
      <c r="F16" s="111">
        <v>0</v>
      </c>
      <c r="G16" s="116">
        <f t="shared" si="2"/>
        <v>0</v>
      </c>
      <c r="H16" s="117">
        <v>45313</v>
      </c>
      <c r="I16" s="111">
        <v>0</v>
      </c>
      <c r="J16" s="116">
        <f t="shared" si="3"/>
        <v>0</v>
      </c>
      <c r="K16" s="116">
        <f t="shared" si="4"/>
        <v>0</v>
      </c>
      <c r="L16" s="111">
        <v>0</v>
      </c>
      <c r="M16" s="111">
        <v>0</v>
      </c>
      <c r="N16" s="111">
        <v>0</v>
      </c>
      <c r="O16" s="111">
        <v>0</v>
      </c>
      <c r="P16" s="111">
        <v>0</v>
      </c>
      <c r="Q16" s="111">
        <v>0</v>
      </c>
      <c r="R16" s="111">
        <v>0</v>
      </c>
      <c r="S16" s="111">
        <v>0</v>
      </c>
      <c r="T16" s="111">
        <v>0</v>
      </c>
      <c r="U16" s="111">
        <v>0</v>
      </c>
      <c r="V16" s="111">
        <v>0</v>
      </c>
      <c r="W16" s="111">
        <v>0</v>
      </c>
      <c r="X16" s="111">
        <v>0</v>
      </c>
      <c r="Y16" s="111">
        <v>0</v>
      </c>
      <c r="Z16" s="111">
        <v>0</v>
      </c>
      <c r="AA16" s="111">
        <v>0</v>
      </c>
      <c r="AB16" s="111">
        <v>0</v>
      </c>
      <c r="AC16" s="111">
        <v>0</v>
      </c>
      <c r="AD16" s="111">
        <v>0</v>
      </c>
      <c r="AE16" s="111">
        <v>0</v>
      </c>
      <c r="AF16" s="111">
        <v>0</v>
      </c>
      <c r="AG16" s="111">
        <v>0</v>
      </c>
      <c r="AH16" s="111">
        <v>0</v>
      </c>
      <c r="AI16" s="111">
        <v>0</v>
      </c>
      <c r="AJ16" s="111">
        <v>0</v>
      </c>
      <c r="AK16" s="111">
        <v>0</v>
      </c>
      <c r="AL16" s="111">
        <v>0</v>
      </c>
      <c r="AM16" s="111">
        <v>0</v>
      </c>
      <c r="AN16" s="111">
        <v>0</v>
      </c>
      <c r="AO16" s="111">
        <v>0</v>
      </c>
      <c r="AP16" s="111">
        <v>0</v>
      </c>
      <c r="AQ16" s="111">
        <v>0</v>
      </c>
      <c r="AR16" s="111">
        <v>0</v>
      </c>
      <c r="AS16" s="111">
        <v>0</v>
      </c>
      <c r="AT16" s="111">
        <v>0</v>
      </c>
      <c r="AU16" s="111">
        <v>0</v>
      </c>
      <c r="AV16" s="111">
        <v>0</v>
      </c>
      <c r="AW16" s="111">
        <v>0</v>
      </c>
      <c r="AX16" s="111">
        <v>0</v>
      </c>
      <c r="AY16" s="111">
        <v>0</v>
      </c>
      <c r="AZ16" s="111">
        <v>0</v>
      </c>
      <c r="BA16" s="111">
        <v>0</v>
      </c>
      <c r="BB16" s="111">
        <v>0</v>
      </c>
      <c r="BC16" s="115">
        <f t="shared" si="1"/>
        <v>0</v>
      </c>
    </row>
    <row r="17" spans="1:55" s="110" customFormat="1" x14ac:dyDescent="0.25">
      <c r="A17" s="111">
        <v>12</v>
      </c>
      <c r="B17" s="112"/>
      <c r="C17" s="113"/>
      <c r="D17" s="245"/>
      <c r="E17" s="246"/>
      <c r="F17" s="111">
        <v>0</v>
      </c>
      <c r="G17" s="116">
        <f t="shared" si="2"/>
        <v>0</v>
      </c>
      <c r="H17" s="117">
        <v>45314</v>
      </c>
      <c r="I17" s="111">
        <v>0</v>
      </c>
      <c r="J17" s="116">
        <f t="shared" si="3"/>
        <v>0</v>
      </c>
      <c r="K17" s="116">
        <f t="shared" si="4"/>
        <v>0</v>
      </c>
      <c r="L17" s="111">
        <v>0</v>
      </c>
      <c r="M17" s="111">
        <v>0</v>
      </c>
      <c r="N17" s="111">
        <v>0</v>
      </c>
      <c r="O17" s="111">
        <v>0</v>
      </c>
      <c r="P17" s="111">
        <v>0</v>
      </c>
      <c r="Q17" s="111">
        <v>0</v>
      </c>
      <c r="R17" s="111">
        <v>0</v>
      </c>
      <c r="S17" s="111">
        <v>0</v>
      </c>
      <c r="T17" s="111">
        <v>0</v>
      </c>
      <c r="U17" s="111">
        <v>0</v>
      </c>
      <c r="V17" s="111">
        <v>0</v>
      </c>
      <c r="W17" s="111">
        <v>0</v>
      </c>
      <c r="X17" s="111">
        <v>0</v>
      </c>
      <c r="Y17" s="111">
        <v>0</v>
      </c>
      <c r="Z17" s="111">
        <v>0</v>
      </c>
      <c r="AA17" s="111">
        <v>0</v>
      </c>
      <c r="AB17" s="111">
        <v>0</v>
      </c>
      <c r="AC17" s="111">
        <v>0</v>
      </c>
      <c r="AD17" s="111">
        <v>0</v>
      </c>
      <c r="AE17" s="111">
        <v>0</v>
      </c>
      <c r="AF17" s="111">
        <v>0</v>
      </c>
      <c r="AG17" s="111">
        <v>0</v>
      </c>
      <c r="AH17" s="111">
        <v>0</v>
      </c>
      <c r="AI17" s="111">
        <v>0</v>
      </c>
      <c r="AJ17" s="111">
        <v>0</v>
      </c>
      <c r="AK17" s="111">
        <v>0</v>
      </c>
      <c r="AL17" s="111">
        <v>0</v>
      </c>
      <c r="AM17" s="111">
        <v>0</v>
      </c>
      <c r="AN17" s="111">
        <v>0</v>
      </c>
      <c r="AO17" s="111">
        <v>0</v>
      </c>
      <c r="AP17" s="111">
        <v>0</v>
      </c>
      <c r="AQ17" s="111">
        <v>0</v>
      </c>
      <c r="AR17" s="111">
        <v>0</v>
      </c>
      <c r="AS17" s="111">
        <v>0</v>
      </c>
      <c r="AT17" s="111">
        <v>0</v>
      </c>
      <c r="AU17" s="111">
        <v>0</v>
      </c>
      <c r="AV17" s="111">
        <v>0</v>
      </c>
      <c r="AW17" s="111">
        <v>0</v>
      </c>
      <c r="AX17" s="111">
        <v>0</v>
      </c>
      <c r="AY17" s="111">
        <v>0</v>
      </c>
      <c r="AZ17" s="111">
        <v>0</v>
      </c>
      <c r="BA17" s="111">
        <v>0</v>
      </c>
      <c r="BB17" s="111">
        <v>0</v>
      </c>
      <c r="BC17" s="115">
        <f t="shared" si="1"/>
        <v>0</v>
      </c>
    </row>
    <row r="18" spans="1:55" s="110" customFormat="1" x14ac:dyDescent="0.25">
      <c r="A18" s="111">
        <v>13</v>
      </c>
      <c r="B18" s="112"/>
      <c r="C18" s="113"/>
      <c r="D18" s="245"/>
      <c r="E18" s="246"/>
      <c r="F18" s="111">
        <v>0</v>
      </c>
      <c r="G18" s="116">
        <f t="shared" si="2"/>
        <v>0</v>
      </c>
      <c r="H18" s="117">
        <v>45315</v>
      </c>
      <c r="I18" s="111">
        <v>0</v>
      </c>
      <c r="J18" s="116">
        <f t="shared" si="3"/>
        <v>0</v>
      </c>
      <c r="K18" s="116">
        <f t="shared" si="4"/>
        <v>0</v>
      </c>
      <c r="L18" s="111">
        <v>0</v>
      </c>
      <c r="M18" s="111">
        <v>0</v>
      </c>
      <c r="N18" s="111">
        <v>0</v>
      </c>
      <c r="O18" s="111">
        <v>0</v>
      </c>
      <c r="P18" s="111">
        <v>0</v>
      </c>
      <c r="Q18" s="111">
        <v>0</v>
      </c>
      <c r="R18" s="111">
        <v>0</v>
      </c>
      <c r="S18" s="111">
        <v>0</v>
      </c>
      <c r="T18" s="111">
        <v>0</v>
      </c>
      <c r="U18" s="111">
        <v>0</v>
      </c>
      <c r="V18" s="111">
        <v>0</v>
      </c>
      <c r="W18" s="111">
        <v>0</v>
      </c>
      <c r="X18" s="111">
        <v>0</v>
      </c>
      <c r="Y18" s="111">
        <v>0</v>
      </c>
      <c r="Z18" s="111">
        <v>0</v>
      </c>
      <c r="AA18" s="111">
        <v>0</v>
      </c>
      <c r="AB18" s="111">
        <v>0</v>
      </c>
      <c r="AC18" s="111">
        <v>0</v>
      </c>
      <c r="AD18" s="111">
        <v>0</v>
      </c>
      <c r="AE18" s="111">
        <v>0</v>
      </c>
      <c r="AF18" s="111">
        <v>0</v>
      </c>
      <c r="AG18" s="111">
        <v>0</v>
      </c>
      <c r="AH18" s="111">
        <v>0</v>
      </c>
      <c r="AI18" s="111">
        <v>0</v>
      </c>
      <c r="AJ18" s="111">
        <v>0</v>
      </c>
      <c r="AK18" s="111">
        <v>0</v>
      </c>
      <c r="AL18" s="111">
        <v>0</v>
      </c>
      <c r="AM18" s="111">
        <v>0</v>
      </c>
      <c r="AN18" s="111">
        <v>0</v>
      </c>
      <c r="AO18" s="111">
        <v>0</v>
      </c>
      <c r="AP18" s="111">
        <v>0</v>
      </c>
      <c r="AQ18" s="111">
        <v>0</v>
      </c>
      <c r="AR18" s="111">
        <v>0</v>
      </c>
      <c r="AS18" s="111">
        <v>0</v>
      </c>
      <c r="AT18" s="111">
        <v>0</v>
      </c>
      <c r="AU18" s="111">
        <v>0</v>
      </c>
      <c r="AV18" s="111">
        <v>0</v>
      </c>
      <c r="AW18" s="111">
        <v>0</v>
      </c>
      <c r="AX18" s="111">
        <v>0</v>
      </c>
      <c r="AY18" s="111">
        <v>0</v>
      </c>
      <c r="AZ18" s="111">
        <v>0</v>
      </c>
      <c r="BA18" s="111">
        <v>0</v>
      </c>
      <c r="BB18" s="111">
        <v>0</v>
      </c>
      <c r="BC18" s="115">
        <f t="shared" si="1"/>
        <v>0</v>
      </c>
    </row>
    <row r="19" spans="1:55" s="110" customFormat="1" x14ac:dyDescent="0.25">
      <c r="A19" s="111">
        <v>14</v>
      </c>
      <c r="B19" s="112"/>
      <c r="C19" s="113"/>
      <c r="D19" s="245"/>
      <c r="E19" s="246"/>
      <c r="F19" s="111">
        <v>0</v>
      </c>
      <c r="G19" s="116">
        <f t="shared" si="2"/>
        <v>0</v>
      </c>
      <c r="H19" s="117">
        <v>45316</v>
      </c>
      <c r="I19" s="111">
        <v>0</v>
      </c>
      <c r="J19" s="116">
        <f t="shared" si="3"/>
        <v>0</v>
      </c>
      <c r="K19" s="116">
        <f t="shared" si="4"/>
        <v>0</v>
      </c>
      <c r="L19" s="111">
        <v>0</v>
      </c>
      <c r="M19" s="111">
        <v>0</v>
      </c>
      <c r="N19" s="111">
        <v>0</v>
      </c>
      <c r="O19" s="111">
        <v>0</v>
      </c>
      <c r="P19" s="111">
        <v>0</v>
      </c>
      <c r="Q19" s="111">
        <v>0</v>
      </c>
      <c r="R19" s="111">
        <v>0</v>
      </c>
      <c r="S19" s="111">
        <v>0</v>
      </c>
      <c r="T19" s="111">
        <v>0</v>
      </c>
      <c r="U19" s="111">
        <v>0</v>
      </c>
      <c r="V19" s="111">
        <v>0</v>
      </c>
      <c r="W19" s="111">
        <v>0</v>
      </c>
      <c r="X19" s="111">
        <v>0</v>
      </c>
      <c r="Y19" s="111">
        <v>0</v>
      </c>
      <c r="Z19" s="111">
        <v>0</v>
      </c>
      <c r="AA19" s="111">
        <v>0</v>
      </c>
      <c r="AB19" s="111">
        <v>0</v>
      </c>
      <c r="AC19" s="111">
        <v>0</v>
      </c>
      <c r="AD19" s="111">
        <v>0</v>
      </c>
      <c r="AE19" s="111">
        <v>0</v>
      </c>
      <c r="AF19" s="111">
        <v>0</v>
      </c>
      <c r="AG19" s="111">
        <v>0</v>
      </c>
      <c r="AH19" s="111">
        <v>0</v>
      </c>
      <c r="AI19" s="111">
        <v>0</v>
      </c>
      <c r="AJ19" s="111">
        <v>0</v>
      </c>
      <c r="AK19" s="111">
        <v>0</v>
      </c>
      <c r="AL19" s="111">
        <v>0</v>
      </c>
      <c r="AM19" s="111">
        <v>0</v>
      </c>
      <c r="AN19" s="111">
        <v>0</v>
      </c>
      <c r="AO19" s="111">
        <v>0</v>
      </c>
      <c r="AP19" s="111">
        <v>0</v>
      </c>
      <c r="AQ19" s="111">
        <v>0</v>
      </c>
      <c r="AR19" s="111">
        <v>0</v>
      </c>
      <c r="AS19" s="111">
        <v>0</v>
      </c>
      <c r="AT19" s="111">
        <v>0</v>
      </c>
      <c r="AU19" s="111">
        <v>0</v>
      </c>
      <c r="AV19" s="111">
        <v>0</v>
      </c>
      <c r="AW19" s="111">
        <v>0</v>
      </c>
      <c r="AX19" s="111">
        <v>0</v>
      </c>
      <c r="AY19" s="111">
        <v>0</v>
      </c>
      <c r="AZ19" s="111">
        <v>0</v>
      </c>
      <c r="BA19" s="111">
        <v>0</v>
      </c>
      <c r="BB19" s="111">
        <v>0</v>
      </c>
      <c r="BC19" s="115">
        <f t="shared" si="1"/>
        <v>0</v>
      </c>
    </row>
    <row r="20" spans="1:55" s="110" customFormat="1" x14ac:dyDescent="0.25">
      <c r="A20" s="111">
        <v>15</v>
      </c>
      <c r="B20" s="112"/>
      <c r="C20" s="113"/>
      <c r="D20" s="245"/>
      <c r="E20" s="246"/>
      <c r="F20" s="111">
        <v>0</v>
      </c>
      <c r="G20" s="116">
        <f t="shared" si="2"/>
        <v>0</v>
      </c>
      <c r="H20" s="117">
        <v>45317</v>
      </c>
      <c r="I20" s="111">
        <v>0</v>
      </c>
      <c r="J20" s="116">
        <f t="shared" si="3"/>
        <v>0</v>
      </c>
      <c r="K20" s="116">
        <f t="shared" si="4"/>
        <v>0</v>
      </c>
      <c r="L20" s="111">
        <v>0</v>
      </c>
      <c r="M20" s="111">
        <v>0</v>
      </c>
      <c r="N20" s="111">
        <v>0</v>
      </c>
      <c r="O20" s="111">
        <v>0</v>
      </c>
      <c r="P20" s="111">
        <v>0</v>
      </c>
      <c r="Q20" s="111">
        <v>0</v>
      </c>
      <c r="R20" s="111">
        <v>0</v>
      </c>
      <c r="S20" s="111">
        <v>0</v>
      </c>
      <c r="T20" s="111">
        <v>0</v>
      </c>
      <c r="U20" s="111">
        <v>0</v>
      </c>
      <c r="V20" s="111">
        <v>0</v>
      </c>
      <c r="W20" s="111">
        <v>0</v>
      </c>
      <c r="X20" s="111">
        <v>0</v>
      </c>
      <c r="Y20" s="111">
        <v>0</v>
      </c>
      <c r="Z20" s="111">
        <v>0</v>
      </c>
      <c r="AA20" s="111">
        <v>0</v>
      </c>
      <c r="AB20" s="111">
        <v>0</v>
      </c>
      <c r="AC20" s="111">
        <v>0</v>
      </c>
      <c r="AD20" s="111">
        <v>0</v>
      </c>
      <c r="AE20" s="111">
        <v>0</v>
      </c>
      <c r="AF20" s="111">
        <v>0</v>
      </c>
      <c r="AG20" s="111">
        <v>0</v>
      </c>
      <c r="AH20" s="111">
        <v>0</v>
      </c>
      <c r="AI20" s="111">
        <v>0</v>
      </c>
      <c r="AJ20" s="111">
        <v>0</v>
      </c>
      <c r="AK20" s="111">
        <v>0</v>
      </c>
      <c r="AL20" s="111">
        <v>0</v>
      </c>
      <c r="AM20" s="111">
        <v>0</v>
      </c>
      <c r="AN20" s="111">
        <v>0</v>
      </c>
      <c r="AO20" s="111">
        <v>0</v>
      </c>
      <c r="AP20" s="111">
        <v>0</v>
      </c>
      <c r="AQ20" s="111">
        <v>0</v>
      </c>
      <c r="AR20" s="111">
        <v>0</v>
      </c>
      <c r="AS20" s="111">
        <v>0</v>
      </c>
      <c r="AT20" s="111">
        <v>0</v>
      </c>
      <c r="AU20" s="111">
        <v>0</v>
      </c>
      <c r="AV20" s="111">
        <v>0</v>
      </c>
      <c r="AW20" s="111">
        <v>0</v>
      </c>
      <c r="AX20" s="111">
        <v>0</v>
      </c>
      <c r="AY20" s="111">
        <v>0</v>
      </c>
      <c r="AZ20" s="111">
        <v>0</v>
      </c>
      <c r="BA20" s="111">
        <v>0</v>
      </c>
      <c r="BB20" s="111">
        <v>0</v>
      </c>
      <c r="BC20" s="115">
        <f t="shared" si="1"/>
        <v>0</v>
      </c>
    </row>
    <row r="21" spans="1:55" s="110" customFormat="1" x14ac:dyDescent="0.25">
      <c r="A21" s="111">
        <v>16</v>
      </c>
      <c r="B21" s="112"/>
      <c r="C21" s="113"/>
      <c r="D21" s="245"/>
      <c r="E21" s="246"/>
      <c r="F21" s="111">
        <v>0</v>
      </c>
      <c r="G21" s="116">
        <f t="shared" si="2"/>
        <v>0</v>
      </c>
      <c r="H21" s="117">
        <v>45318</v>
      </c>
      <c r="I21" s="111">
        <v>0</v>
      </c>
      <c r="J21" s="116">
        <f t="shared" si="3"/>
        <v>0</v>
      </c>
      <c r="K21" s="116">
        <f t="shared" si="4"/>
        <v>0</v>
      </c>
      <c r="L21" s="111">
        <v>0</v>
      </c>
      <c r="M21" s="111">
        <v>0</v>
      </c>
      <c r="N21" s="111">
        <v>0</v>
      </c>
      <c r="O21" s="111">
        <v>0</v>
      </c>
      <c r="P21" s="111">
        <v>0</v>
      </c>
      <c r="Q21" s="111">
        <v>0</v>
      </c>
      <c r="R21" s="111">
        <v>0</v>
      </c>
      <c r="S21" s="111">
        <v>0</v>
      </c>
      <c r="T21" s="111">
        <v>0</v>
      </c>
      <c r="U21" s="111">
        <v>0</v>
      </c>
      <c r="V21" s="111">
        <v>0</v>
      </c>
      <c r="W21" s="111">
        <v>0</v>
      </c>
      <c r="X21" s="111">
        <v>0</v>
      </c>
      <c r="Y21" s="111">
        <v>0</v>
      </c>
      <c r="Z21" s="111">
        <v>0</v>
      </c>
      <c r="AA21" s="111">
        <v>0</v>
      </c>
      <c r="AB21" s="111">
        <v>0</v>
      </c>
      <c r="AC21" s="111">
        <v>0</v>
      </c>
      <c r="AD21" s="111">
        <v>0</v>
      </c>
      <c r="AE21" s="111">
        <v>0</v>
      </c>
      <c r="AF21" s="111">
        <v>0</v>
      </c>
      <c r="AG21" s="111">
        <v>0</v>
      </c>
      <c r="AH21" s="111">
        <v>0</v>
      </c>
      <c r="AI21" s="111">
        <v>0</v>
      </c>
      <c r="AJ21" s="111">
        <v>0</v>
      </c>
      <c r="AK21" s="111">
        <v>0</v>
      </c>
      <c r="AL21" s="111">
        <v>0</v>
      </c>
      <c r="AM21" s="111">
        <v>0</v>
      </c>
      <c r="AN21" s="111">
        <v>0</v>
      </c>
      <c r="AO21" s="111">
        <v>0</v>
      </c>
      <c r="AP21" s="111">
        <v>0</v>
      </c>
      <c r="AQ21" s="111">
        <v>0</v>
      </c>
      <c r="AR21" s="111">
        <v>0</v>
      </c>
      <c r="AS21" s="111">
        <v>0</v>
      </c>
      <c r="AT21" s="111">
        <v>0</v>
      </c>
      <c r="AU21" s="111">
        <v>0</v>
      </c>
      <c r="AV21" s="111">
        <v>0</v>
      </c>
      <c r="AW21" s="111">
        <v>0</v>
      </c>
      <c r="AX21" s="111">
        <v>0</v>
      </c>
      <c r="AY21" s="111">
        <v>0</v>
      </c>
      <c r="AZ21" s="111">
        <v>0</v>
      </c>
      <c r="BA21" s="111">
        <v>0</v>
      </c>
      <c r="BB21" s="111">
        <v>0</v>
      </c>
      <c r="BC21" s="115">
        <f t="shared" si="1"/>
        <v>0</v>
      </c>
    </row>
    <row r="22" spans="1:55" s="110" customFormat="1" x14ac:dyDescent="0.25">
      <c r="A22" s="111">
        <v>17</v>
      </c>
      <c r="B22" s="112"/>
      <c r="C22" s="113"/>
      <c r="D22" s="245"/>
      <c r="E22" s="246"/>
      <c r="F22" s="111">
        <v>0</v>
      </c>
      <c r="G22" s="116">
        <f t="shared" si="2"/>
        <v>0</v>
      </c>
      <c r="H22" s="117">
        <v>45319</v>
      </c>
      <c r="I22" s="111">
        <v>0</v>
      </c>
      <c r="J22" s="116">
        <f t="shared" si="3"/>
        <v>0</v>
      </c>
      <c r="K22" s="116">
        <f t="shared" si="4"/>
        <v>0</v>
      </c>
      <c r="L22" s="111">
        <v>0</v>
      </c>
      <c r="M22" s="111">
        <v>0</v>
      </c>
      <c r="N22" s="111">
        <v>0</v>
      </c>
      <c r="O22" s="111">
        <v>0</v>
      </c>
      <c r="P22" s="111">
        <v>0</v>
      </c>
      <c r="Q22" s="111">
        <v>0</v>
      </c>
      <c r="R22" s="111">
        <v>0</v>
      </c>
      <c r="S22" s="111">
        <v>0</v>
      </c>
      <c r="T22" s="111">
        <v>0</v>
      </c>
      <c r="U22" s="111">
        <v>0</v>
      </c>
      <c r="V22" s="111">
        <v>0</v>
      </c>
      <c r="W22" s="111">
        <v>0</v>
      </c>
      <c r="X22" s="111">
        <v>0</v>
      </c>
      <c r="Y22" s="111">
        <v>0</v>
      </c>
      <c r="Z22" s="111">
        <v>0</v>
      </c>
      <c r="AA22" s="111">
        <v>0</v>
      </c>
      <c r="AB22" s="111">
        <v>0</v>
      </c>
      <c r="AC22" s="111">
        <v>0</v>
      </c>
      <c r="AD22" s="111">
        <v>0</v>
      </c>
      <c r="AE22" s="111">
        <v>0</v>
      </c>
      <c r="AF22" s="111">
        <v>0</v>
      </c>
      <c r="AG22" s="111">
        <v>0</v>
      </c>
      <c r="AH22" s="111">
        <v>0</v>
      </c>
      <c r="AI22" s="111">
        <v>0</v>
      </c>
      <c r="AJ22" s="111">
        <v>0</v>
      </c>
      <c r="AK22" s="111">
        <v>0</v>
      </c>
      <c r="AL22" s="111">
        <v>0</v>
      </c>
      <c r="AM22" s="111">
        <v>0</v>
      </c>
      <c r="AN22" s="111">
        <v>0</v>
      </c>
      <c r="AO22" s="111">
        <v>0</v>
      </c>
      <c r="AP22" s="111">
        <v>0</v>
      </c>
      <c r="AQ22" s="111">
        <v>0</v>
      </c>
      <c r="AR22" s="111">
        <v>0</v>
      </c>
      <c r="AS22" s="111">
        <v>0</v>
      </c>
      <c r="AT22" s="111">
        <v>0</v>
      </c>
      <c r="AU22" s="111">
        <v>0</v>
      </c>
      <c r="AV22" s="111">
        <v>0</v>
      </c>
      <c r="AW22" s="111">
        <v>0</v>
      </c>
      <c r="AX22" s="111">
        <v>0</v>
      </c>
      <c r="AY22" s="111">
        <v>0</v>
      </c>
      <c r="AZ22" s="111">
        <v>0</v>
      </c>
      <c r="BA22" s="111">
        <v>0</v>
      </c>
      <c r="BB22" s="111">
        <v>0</v>
      </c>
      <c r="BC22" s="115">
        <f t="shared" si="1"/>
        <v>0</v>
      </c>
    </row>
    <row r="23" spans="1:55" s="110" customFormat="1" x14ac:dyDescent="0.25">
      <c r="A23" s="111">
        <v>18</v>
      </c>
      <c r="B23" s="112"/>
      <c r="C23" s="113"/>
      <c r="D23" s="245"/>
      <c r="E23" s="246"/>
      <c r="F23" s="111">
        <v>0</v>
      </c>
      <c r="G23" s="116">
        <f t="shared" si="2"/>
        <v>0</v>
      </c>
      <c r="H23" s="117">
        <v>45320</v>
      </c>
      <c r="I23" s="111">
        <v>0</v>
      </c>
      <c r="J23" s="116">
        <f t="shared" si="3"/>
        <v>0</v>
      </c>
      <c r="K23" s="116">
        <f t="shared" si="4"/>
        <v>0</v>
      </c>
      <c r="L23" s="111">
        <v>0</v>
      </c>
      <c r="M23" s="111">
        <v>0</v>
      </c>
      <c r="N23" s="111">
        <v>0</v>
      </c>
      <c r="O23" s="111">
        <v>0</v>
      </c>
      <c r="P23" s="111">
        <v>0</v>
      </c>
      <c r="Q23" s="111">
        <v>0</v>
      </c>
      <c r="R23" s="111">
        <v>0</v>
      </c>
      <c r="S23" s="111">
        <v>0</v>
      </c>
      <c r="T23" s="111">
        <v>0</v>
      </c>
      <c r="U23" s="111">
        <v>0</v>
      </c>
      <c r="V23" s="111">
        <v>0</v>
      </c>
      <c r="W23" s="111">
        <v>0</v>
      </c>
      <c r="X23" s="111">
        <v>0</v>
      </c>
      <c r="Y23" s="111">
        <v>0</v>
      </c>
      <c r="Z23" s="111">
        <v>0</v>
      </c>
      <c r="AA23" s="111">
        <v>0</v>
      </c>
      <c r="AB23" s="111">
        <v>0</v>
      </c>
      <c r="AC23" s="111">
        <v>0</v>
      </c>
      <c r="AD23" s="111">
        <v>0</v>
      </c>
      <c r="AE23" s="111">
        <v>0</v>
      </c>
      <c r="AF23" s="111">
        <v>0</v>
      </c>
      <c r="AG23" s="111">
        <v>0</v>
      </c>
      <c r="AH23" s="111">
        <v>0</v>
      </c>
      <c r="AI23" s="111">
        <v>0</v>
      </c>
      <c r="AJ23" s="111">
        <v>0</v>
      </c>
      <c r="AK23" s="111">
        <v>0</v>
      </c>
      <c r="AL23" s="111">
        <v>0</v>
      </c>
      <c r="AM23" s="111">
        <v>0</v>
      </c>
      <c r="AN23" s="111">
        <v>0</v>
      </c>
      <c r="AO23" s="111">
        <v>0</v>
      </c>
      <c r="AP23" s="111">
        <v>0</v>
      </c>
      <c r="AQ23" s="111">
        <v>0</v>
      </c>
      <c r="AR23" s="111">
        <v>0</v>
      </c>
      <c r="AS23" s="111">
        <v>0</v>
      </c>
      <c r="AT23" s="111">
        <v>0</v>
      </c>
      <c r="AU23" s="111">
        <v>0</v>
      </c>
      <c r="AV23" s="111">
        <v>0</v>
      </c>
      <c r="AW23" s="111">
        <v>0</v>
      </c>
      <c r="AX23" s="111">
        <v>0</v>
      </c>
      <c r="AY23" s="111">
        <v>0</v>
      </c>
      <c r="AZ23" s="111">
        <v>0</v>
      </c>
      <c r="BA23" s="111">
        <v>0</v>
      </c>
      <c r="BB23" s="111">
        <v>0</v>
      </c>
      <c r="BC23" s="115">
        <f t="shared" si="1"/>
        <v>0</v>
      </c>
    </row>
    <row r="24" spans="1:55" s="110" customFormat="1" x14ac:dyDescent="0.25">
      <c r="A24" s="111">
        <v>19</v>
      </c>
      <c r="B24" s="112"/>
      <c r="C24" s="113"/>
      <c r="D24" s="245"/>
      <c r="E24" s="246"/>
      <c r="F24" s="111">
        <v>0</v>
      </c>
      <c r="G24" s="116">
        <f t="shared" si="2"/>
        <v>0</v>
      </c>
      <c r="H24" s="117">
        <v>45321</v>
      </c>
      <c r="I24" s="111">
        <v>0</v>
      </c>
      <c r="J24" s="116">
        <f t="shared" si="3"/>
        <v>0</v>
      </c>
      <c r="K24" s="116">
        <f t="shared" si="4"/>
        <v>0</v>
      </c>
      <c r="L24" s="111">
        <v>0</v>
      </c>
      <c r="M24" s="111">
        <v>0</v>
      </c>
      <c r="N24" s="111">
        <v>0</v>
      </c>
      <c r="O24" s="111">
        <v>0</v>
      </c>
      <c r="P24" s="111">
        <v>0</v>
      </c>
      <c r="Q24" s="111">
        <v>0</v>
      </c>
      <c r="R24" s="111">
        <v>0</v>
      </c>
      <c r="S24" s="111">
        <v>0</v>
      </c>
      <c r="T24" s="111">
        <v>0</v>
      </c>
      <c r="U24" s="111">
        <v>0</v>
      </c>
      <c r="V24" s="111">
        <v>0</v>
      </c>
      <c r="W24" s="111">
        <v>0</v>
      </c>
      <c r="X24" s="111">
        <v>0</v>
      </c>
      <c r="Y24" s="111">
        <v>0</v>
      </c>
      <c r="Z24" s="111">
        <v>0</v>
      </c>
      <c r="AA24" s="111">
        <v>0</v>
      </c>
      <c r="AB24" s="111">
        <v>0</v>
      </c>
      <c r="AC24" s="111">
        <v>0</v>
      </c>
      <c r="AD24" s="111">
        <v>0</v>
      </c>
      <c r="AE24" s="111">
        <v>0</v>
      </c>
      <c r="AF24" s="111">
        <v>0</v>
      </c>
      <c r="AG24" s="111">
        <v>0</v>
      </c>
      <c r="AH24" s="111">
        <v>0</v>
      </c>
      <c r="AI24" s="111">
        <v>0</v>
      </c>
      <c r="AJ24" s="111">
        <v>0</v>
      </c>
      <c r="AK24" s="111">
        <v>0</v>
      </c>
      <c r="AL24" s="111">
        <v>0</v>
      </c>
      <c r="AM24" s="111">
        <v>0</v>
      </c>
      <c r="AN24" s="111">
        <v>0</v>
      </c>
      <c r="AO24" s="111">
        <v>0</v>
      </c>
      <c r="AP24" s="111">
        <v>0</v>
      </c>
      <c r="AQ24" s="111">
        <v>0</v>
      </c>
      <c r="AR24" s="111">
        <v>0</v>
      </c>
      <c r="AS24" s="111">
        <v>0</v>
      </c>
      <c r="AT24" s="111">
        <v>0</v>
      </c>
      <c r="AU24" s="111">
        <v>0</v>
      </c>
      <c r="AV24" s="111">
        <v>0</v>
      </c>
      <c r="AW24" s="111">
        <v>0</v>
      </c>
      <c r="AX24" s="111">
        <v>0</v>
      </c>
      <c r="AY24" s="111">
        <v>0</v>
      </c>
      <c r="AZ24" s="111">
        <v>0</v>
      </c>
      <c r="BA24" s="111">
        <v>0</v>
      </c>
      <c r="BB24" s="111">
        <v>0</v>
      </c>
      <c r="BC24" s="115">
        <f t="shared" si="1"/>
        <v>0</v>
      </c>
    </row>
    <row r="25" spans="1:55" s="110" customFormat="1" x14ac:dyDescent="0.25">
      <c r="A25" s="111">
        <v>20</v>
      </c>
      <c r="B25" s="112"/>
      <c r="C25" s="113"/>
      <c r="D25" s="245"/>
      <c r="E25" s="246"/>
      <c r="F25" s="111">
        <v>0</v>
      </c>
      <c r="G25" s="116">
        <f t="shared" si="2"/>
        <v>0</v>
      </c>
      <c r="H25" s="117">
        <v>45322</v>
      </c>
      <c r="I25" s="111">
        <v>0</v>
      </c>
      <c r="J25" s="116">
        <f t="shared" si="3"/>
        <v>0</v>
      </c>
      <c r="K25" s="116">
        <f t="shared" si="4"/>
        <v>0</v>
      </c>
      <c r="L25" s="111">
        <v>0</v>
      </c>
      <c r="M25" s="111">
        <v>0</v>
      </c>
      <c r="N25" s="111">
        <v>0</v>
      </c>
      <c r="O25" s="111">
        <v>0</v>
      </c>
      <c r="P25" s="111">
        <v>0</v>
      </c>
      <c r="Q25" s="111">
        <v>0</v>
      </c>
      <c r="R25" s="111">
        <v>0</v>
      </c>
      <c r="S25" s="111">
        <v>0</v>
      </c>
      <c r="T25" s="111">
        <v>0</v>
      </c>
      <c r="U25" s="111">
        <v>0</v>
      </c>
      <c r="V25" s="111">
        <v>0</v>
      </c>
      <c r="W25" s="111">
        <v>0</v>
      </c>
      <c r="X25" s="111">
        <v>0</v>
      </c>
      <c r="Y25" s="111">
        <v>0</v>
      </c>
      <c r="Z25" s="111">
        <v>0</v>
      </c>
      <c r="AA25" s="111">
        <v>0</v>
      </c>
      <c r="AB25" s="111">
        <v>0</v>
      </c>
      <c r="AC25" s="111">
        <v>0</v>
      </c>
      <c r="AD25" s="111">
        <v>0</v>
      </c>
      <c r="AE25" s="111">
        <v>0</v>
      </c>
      <c r="AF25" s="111">
        <v>0</v>
      </c>
      <c r="AG25" s="111">
        <v>0</v>
      </c>
      <c r="AH25" s="111">
        <v>0</v>
      </c>
      <c r="AI25" s="111">
        <v>0</v>
      </c>
      <c r="AJ25" s="111">
        <v>0</v>
      </c>
      <c r="AK25" s="111">
        <v>0</v>
      </c>
      <c r="AL25" s="111">
        <v>0</v>
      </c>
      <c r="AM25" s="111">
        <v>0</v>
      </c>
      <c r="AN25" s="111">
        <v>0</v>
      </c>
      <c r="AO25" s="111">
        <v>0</v>
      </c>
      <c r="AP25" s="111">
        <v>0</v>
      </c>
      <c r="AQ25" s="111">
        <v>0</v>
      </c>
      <c r="AR25" s="111">
        <v>0</v>
      </c>
      <c r="AS25" s="111">
        <v>0</v>
      </c>
      <c r="AT25" s="111">
        <v>0</v>
      </c>
      <c r="AU25" s="111">
        <v>0</v>
      </c>
      <c r="AV25" s="111">
        <v>0</v>
      </c>
      <c r="AW25" s="111">
        <v>0</v>
      </c>
      <c r="AX25" s="111">
        <v>0</v>
      </c>
      <c r="AY25" s="111">
        <v>0</v>
      </c>
      <c r="AZ25" s="111">
        <v>0</v>
      </c>
      <c r="BA25" s="111">
        <v>0</v>
      </c>
      <c r="BB25" s="111">
        <v>0</v>
      </c>
      <c r="BC25" s="115">
        <f t="shared" si="1"/>
        <v>0</v>
      </c>
    </row>
    <row r="26" spans="1:55" s="110" customFormat="1" x14ac:dyDescent="0.25">
      <c r="A26" s="111">
        <v>21</v>
      </c>
      <c r="B26" s="112"/>
      <c r="C26" s="113"/>
      <c r="D26" s="245"/>
      <c r="E26" s="246"/>
      <c r="F26" s="111">
        <v>0</v>
      </c>
      <c r="G26" s="116">
        <f t="shared" si="2"/>
        <v>0</v>
      </c>
      <c r="H26" s="117">
        <v>45323</v>
      </c>
      <c r="I26" s="111">
        <v>0</v>
      </c>
      <c r="J26" s="116">
        <f t="shared" si="3"/>
        <v>0</v>
      </c>
      <c r="K26" s="116">
        <f t="shared" si="4"/>
        <v>0</v>
      </c>
      <c r="L26" s="111">
        <v>0</v>
      </c>
      <c r="M26" s="111">
        <v>0</v>
      </c>
      <c r="N26" s="111">
        <v>0</v>
      </c>
      <c r="O26" s="111">
        <v>0</v>
      </c>
      <c r="P26" s="111">
        <v>0</v>
      </c>
      <c r="Q26" s="111">
        <v>0</v>
      </c>
      <c r="R26" s="111">
        <v>0</v>
      </c>
      <c r="S26" s="111">
        <v>0</v>
      </c>
      <c r="T26" s="111">
        <v>0</v>
      </c>
      <c r="U26" s="111">
        <v>0</v>
      </c>
      <c r="V26" s="111">
        <v>0</v>
      </c>
      <c r="W26" s="111">
        <v>0</v>
      </c>
      <c r="X26" s="111">
        <v>0</v>
      </c>
      <c r="Y26" s="111">
        <v>0</v>
      </c>
      <c r="Z26" s="111">
        <v>0</v>
      </c>
      <c r="AA26" s="111">
        <v>0</v>
      </c>
      <c r="AB26" s="111">
        <v>0</v>
      </c>
      <c r="AC26" s="111">
        <v>0</v>
      </c>
      <c r="AD26" s="111">
        <v>0</v>
      </c>
      <c r="AE26" s="111">
        <v>0</v>
      </c>
      <c r="AF26" s="111">
        <v>0</v>
      </c>
      <c r="AG26" s="111">
        <v>0</v>
      </c>
      <c r="AH26" s="111">
        <v>0</v>
      </c>
      <c r="AI26" s="111">
        <v>0</v>
      </c>
      <c r="AJ26" s="111">
        <v>0</v>
      </c>
      <c r="AK26" s="111">
        <v>0</v>
      </c>
      <c r="AL26" s="111">
        <v>0</v>
      </c>
      <c r="AM26" s="111">
        <v>0</v>
      </c>
      <c r="AN26" s="111">
        <v>0</v>
      </c>
      <c r="AO26" s="111">
        <v>0</v>
      </c>
      <c r="AP26" s="111">
        <v>0</v>
      </c>
      <c r="AQ26" s="111">
        <v>0</v>
      </c>
      <c r="AR26" s="111">
        <v>0</v>
      </c>
      <c r="AS26" s="111">
        <v>0</v>
      </c>
      <c r="AT26" s="111">
        <v>0</v>
      </c>
      <c r="AU26" s="111">
        <v>0</v>
      </c>
      <c r="AV26" s="111">
        <v>0</v>
      </c>
      <c r="AW26" s="111">
        <v>0</v>
      </c>
      <c r="AX26" s="111">
        <v>0</v>
      </c>
      <c r="AY26" s="111">
        <v>0</v>
      </c>
      <c r="AZ26" s="111">
        <v>0</v>
      </c>
      <c r="BA26" s="111">
        <v>0</v>
      </c>
      <c r="BB26" s="111">
        <v>0</v>
      </c>
      <c r="BC26" s="115">
        <f t="shared" si="1"/>
        <v>0</v>
      </c>
    </row>
    <row r="27" spans="1:55" s="110" customFormat="1" x14ac:dyDescent="0.25">
      <c r="A27" s="111">
        <v>22</v>
      </c>
      <c r="B27" s="112"/>
      <c r="C27" s="113"/>
      <c r="D27" s="245"/>
      <c r="E27" s="246"/>
      <c r="F27" s="111">
        <v>0</v>
      </c>
      <c r="G27" s="116">
        <f t="shared" si="2"/>
        <v>0</v>
      </c>
      <c r="H27" s="117">
        <v>45324</v>
      </c>
      <c r="I27" s="111">
        <v>0</v>
      </c>
      <c r="J27" s="116">
        <f t="shared" si="3"/>
        <v>0</v>
      </c>
      <c r="K27" s="116">
        <f t="shared" si="4"/>
        <v>0</v>
      </c>
      <c r="L27" s="111">
        <v>0</v>
      </c>
      <c r="M27" s="111">
        <v>0</v>
      </c>
      <c r="N27" s="111">
        <v>0</v>
      </c>
      <c r="O27" s="111">
        <v>0</v>
      </c>
      <c r="P27" s="111">
        <v>0</v>
      </c>
      <c r="Q27" s="111">
        <v>0</v>
      </c>
      <c r="R27" s="111">
        <v>0</v>
      </c>
      <c r="S27" s="111">
        <v>0</v>
      </c>
      <c r="T27" s="111">
        <v>0</v>
      </c>
      <c r="U27" s="111">
        <v>0</v>
      </c>
      <c r="V27" s="111">
        <v>0</v>
      </c>
      <c r="W27" s="111">
        <v>0</v>
      </c>
      <c r="X27" s="111">
        <v>0</v>
      </c>
      <c r="Y27" s="111">
        <v>0</v>
      </c>
      <c r="Z27" s="111">
        <v>0</v>
      </c>
      <c r="AA27" s="111">
        <v>0</v>
      </c>
      <c r="AB27" s="111">
        <v>0</v>
      </c>
      <c r="AC27" s="111">
        <v>0</v>
      </c>
      <c r="AD27" s="111">
        <v>0</v>
      </c>
      <c r="AE27" s="111">
        <v>0</v>
      </c>
      <c r="AF27" s="111">
        <v>0</v>
      </c>
      <c r="AG27" s="111">
        <v>0</v>
      </c>
      <c r="AH27" s="111">
        <v>0</v>
      </c>
      <c r="AI27" s="111">
        <v>0</v>
      </c>
      <c r="AJ27" s="111">
        <v>0</v>
      </c>
      <c r="AK27" s="111">
        <v>0</v>
      </c>
      <c r="AL27" s="111">
        <v>0</v>
      </c>
      <c r="AM27" s="111">
        <v>0</v>
      </c>
      <c r="AN27" s="111">
        <v>0</v>
      </c>
      <c r="AO27" s="111">
        <v>0</v>
      </c>
      <c r="AP27" s="111">
        <v>0</v>
      </c>
      <c r="AQ27" s="111">
        <v>0</v>
      </c>
      <c r="AR27" s="111">
        <v>0</v>
      </c>
      <c r="AS27" s="111">
        <v>0</v>
      </c>
      <c r="AT27" s="111">
        <v>0</v>
      </c>
      <c r="AU27" s="111">
        <v>0</v>
      </c>
      <c r="AV27" s="111">
        <v>0</v>
      </c>
      <c r="AW27" s="111">
        <v>0</v>
      </c>
      <c r="AX27" s="111">
        <v>0</v>
      </c>
      <c r="AY27" s="111">
        <v>0</v>
      </c>
      <c r="AZ27" s="111">
        <v>0</v>
      </c>
      <c r="BA27" s="111">
        <v>0</v>
      </c>
      <c r="BB27" s="111">
        <v>0</v>
      </c>
      <c r="BC27" s="115">
        <f t="shared" si="1"/>
        <v>0</v>
      </c>
    </row>
    <row r="28" spans="1:55" s="110" customFormat="1" x14ac:dyDescent="0.25">
      <c r="A28" s="111">
        <v>23</v>
      </c>
      <c r="B28" s="112"/>
      <c r="C28" s="113"/>
      <c r="D28" s="245"/>
      <c r="E28" s="246"/>
      <c r="F28" s="111">
        <v>0</v>
      </c>
      <c r="G28" s="116">
        <f t="shared" si="2"/>
        <v>0</v>
      </c>
      <c r="H28" s="117">
        <v>45325</v>
      </c>
      <c r="I28" s="111">
        <v>0</v>
      </c>
      <c r="J28" s="116">
        <f t="shared" si="3"/>
        <v>0</v>
      </c>
      <c r="K28" s="116">
        <f t="shared" si="4"/>
        <v>0</v>
      </c>
      <c r="L28" s="111">
        <v>0</v>
      </c>
      <c r="M28" s="111">
        <v>0</v>
      </c>
      <c r="N28" s="111">
        <v>0</v>
      </c>
      <c r="O28" s="111">
        <v>0</v>
      </c>
      <c r="P28" s="111">
        <v>0</v>
      </c>
      <c r="Q28" s="111">
        <v>0</v>
      </c>
      <c r="R28" s="111">
        <v>0</v>
      </c>
      <c r="S28" s="111">
        <v>0</v>
      </c>
      <c r="T28" s="111">
        <v>0</v>
      </c>
      <c r="U28" s="111">
        <v>0</v>
      </c>
      <c r="V28" s="111">
        <v>0</v>
      </c>
      <c r="W28" s="111">
        <v>0</v>
      </c>
      <c r="X28" s="111">
        <v>0</v>
      </c>
      <c r="Y28" s="111">
        <v>0</v>
      </c>
      <c r="Z28" s="111">
        <v>0</v>
      </c>
      <c r="AA28" s="111">
        <v>0</v>
      </c>
      <c r="AB28" s="111">
        <v>0</v>
      </c>
      <c r="AC28" s="111">
        <v>0</v>
      </c>
      <c r="AD28" s="111">
        <v>0</v>
      </c>
      <c r="AE28" s="111">
        <v>0</v>
      </c>
      <c r="AF28" s="111">
        <v>0</v>
      </c>
      <c r="AG28" s="111">
        <v>0</v>
      </c>
      <c r="AH28" s="111">
        <v>0</v>
      </c>
      <c r="AI28" s="111">
        <v>0</v>
      </c>
      <c r="AJ28" s="111">
        <v>0</v>
      </c>
      <c r="AK28" s="111">
        <v>0</v>
      </c>
      <c r="AL28" s="111">
        <v>0</v>
      </c>
      <c r="AM28" s="111">
        <v>0</v>
      </c>
      <c r="AN28" s="111">
        <v>0</v>
      </c>
      <c r="AO28" s="111">
        <v>0</v>
      </c>
      <c r="AP28" s="111">
        <v>0</v>
      </c>
      <c r="AQ28" s="111">
        <v>0</v>
      </c>
      <c r="AR28" s="111">
        <v>0</v>
      </c>
      <c r="AS28" s="111">
        <v>0</v>
      </c>
      <c r="AT28" s="111">
        <v>0</v>
      </c>
      <c r="AU28" s="111">
        <v>0</v>
      </c>
      <c r="AV28" s="111">
        <v>0</v>
      </c>
      <c r="AW28" s="111">
        <v>0</v>
      </c>
      <c r="AX28" s="111">
        <v>0</v>
      </c>
      <c r="AY28" s="111">
        <v>0</v>
      </c>
      <c r="AZ28" s="111">
        <v>0</v>
      </c>
      <c r="BA28" s="111">
        <v>0</v>
      </c>
      <c r="BB28" s="111">
        <v>0</v>
      </c>
      <c r="BC28" s="115">
        <f t="shared" si="1"/>
        <v>0</v>
      </c>
    </row>
    <row r="29" spans="1:55" s="110" customFormat="1" x14ac:dyDescent="0.25">
      <c r="A29" s="111">
        <v>24</v>
      </c>
      <c r="B29" s="112"/>
      <c r="C29" s="113"/>
      <c r="D29" s="245"/>
      <c r="E29" s="246"/>
      <c r="F29" s="111">
        <v>0</v>
      </c>
      <c r="G29" s="116">
        <f t="shared" si="2"/>
        <v>0</v>
      </c>
      <c r="H29" s="117">
        <v>45326</v>
      </c>
      <c r="I29" s="111">
        <v>0</v>
      </c>
      <c r="J29" s="116">
        <f t="shared" si="3"/>
        <v>0</v>
      </c>
      <c r="K29" s="116">
        <f t="shared" si="4"/>
        <v>0</v>
      </c>
      <c r="L29" s="111">
        <v>0</v>
      </c>
      <c r="M29" s="111">
        <v>0</v>
      </c>
      <c r="N29" s="111">
        <v>0</v>
      </c>
      <c r="O29" s="111">
        <v>0</v>
      </c>
      <c r="P29" s="111">
        <v>0</v>
      </c>
      <c r="Q29" s="111">
        <v>0</v>
      </c>
      <c r="R29" s="111">
        <v>0</v>
      </c>
      <c r="S29" s="111">
        <v>0</v>
      </c>
      <c r="T29" s="111">
        <v>0</v>
      </c>
      <c r="U29" s="111">
        <v>0</v>
      </c>
      <c r="V29" s="111">
        <v>0</v>
      </c>
      <c r="W29" s="111">
        <v>0</v>
      </c>
      <c r="X29" s="111">
        <v>0</v>
      </c>
      <c r="Y29" s="111">
        <v>0</v>
      </c>
      <c r="Z29" s="111">
        <v>0</v>
      </c>
      <c r="AA29" s="111">
        <v>0</v>
      </c>
      <c r="AB29" s="111">
        <v>0</v>
      </c>
      <c r="AC29" s="111">
        <v>0</v>
      </c>
      <c r="AD29" s="111">
        <v>0</v>
      </c>
      <c r="AE29" s="111">
        <v>0</v>
      </c>
      <c r="AF29" s="111">
        <v>0</v>
      </c>
      <c r="AG29" s="111">
        <v>0</v>
      </c>
      <c r="AH29" s="111">
        <v>0</v>
      </c>
      <c r="AI29" s="111">
        <v>0</v>
      </c>
      <c r="AJ29" s="111">
        <v>0</v>
      </c>
      <c r="AK29" s="111">
        <v>0</v>
      </c>
      <c r="AL29" s="111">
        <v>0</v>
      </c>
      <c r="AM29" s="111">
        <v>0</v>
      </c>
      <c r="AN29" s="111">
        <v>0</v>
      </c>
      <c r="AO29" s="111">
        <v>0</v>
      </c>
      <c r="AP29" s="111">
        <v>0</v>
      </c>
      <c r="AQ29" s="111">
        <v>0</v>
      </c>
      <c r="AR29" s="111">
        <v>0</v>
      </c>
      <c r="AS29" s="111">
        <v>0</v>
      </c>
      <c r="AT29" s="111">
        <v>0</v>
      </c>
      <c r="AU29" s="111">
        <v>0</v>
      </c>
      <c r="AV29" s="111">
        <v>0</v>
      </c>
      <c r="AW29" s="111">
        <v>0</v>
      </c>
      <c r="AX29" s="111">
        <v>0</v>
      </c>
      <c r="AY29" s="111">
        <v>0</v>
      </c>
      <c r="AZ29" s="111">
        <v>0</v>
      </c>
      <c r="BA29" s="111">
        <v>0</v>
      </c>
      <c r="BB29" s="111">
        <v>0</v>
      </c>
      <c r="BC29" s="115">
        <f t="shared" si="1"/>
        <v>0</v>
      </c>
    </row>
    <row r="30" spans="1:55" s="110" customFormat="1" x14ac:dyDescent="0.25">
      <c r="A30" s="111">
        <v>25</v>
      </c>
      <c r="B30" s="112"/>
      <c r="C30" s="113"/>
      <c r="D30" s="245"/>
      <c r="E30" s="246"/>
      <c r="F30" s="111">
        <v>0</v>
      </c>
      <c r="G30" s="116">
        <f t="shared" si="2"/>
        <v>0</v>
      </c>
      <c r="H30" s="117">
        <v>45327</v>
      </c>
      <c r="I30" s="111">
        <v>0</v>
      </c>
      <c r="J30" s="116">
        <f t="shared" si="3"/>
        <v>0</v>
      </c>
      <c r="K30" s="116">
        <f t="shared" si="4"/>
        <v>0</v>
      </c>
      <c r="L30" s="111">
        <v>0</v>
      </c>
      <c r="M30" s="111">
        <v>0</v>
      </c>
      <c r="N30" s="111">
        <v>0</v>
      </c>
      <c r="O30" s="111">
        <v>0</v>
      </c>
      <c r="P30" s="111">
        <v>0</v>
      </c>
      <c r="Q30" s="111">
        <v>0</v>
      </c>
      <c r="R30" s="111">
        <v>0</v>
      </c>
      <c r="S30" s="111">
        <v>0</v>
      </c>
      <c r="T30" s="111">
        <v>0</v>
      </c>
      <c r="U30" s="111">
        <v>0</v>
      </c>
      <c r="V30" s="111">
        <v>0</v>
      </c>
      <c r="W30" s="111">
        <v>0</v>
      </c>
      <c r="X30" s="111">
        <v>0</v>
      </c>
      <c r="Y30" s="111">
        <v>0</v>
      </c>
      <c r="Z30" s="111">
        <v>0</v>
      </c>
      <c r="AA30" s="111">
        <v>0</v>
      </c>
      <c r="AB30" s="111">
        <v>0</v>
      </c>
      <c r="AC30" s="111">
        <v>0</v>
      </c>
      <c r="AD30" s="111">
        <v>0</v>
      </c>
      <c r="AE30" s="111">
        <v>0</v>
      </c>
      <c r="AF30" s="111">
        <v>0</v>
      </c>
      <c r="AG30" s="111">
        <v>0</v>
      </c>
      <c r="AH30" s="111">
        <v>0</v>
      </c>
      <c r="AI30" s="111">
        <v>0</v>
      </c>
      <c r="AJ30" s="111">
        <v>0</v>
      </c>
      <c r="AK30" s="111">
        <v>0</v>
      </c>
      <c r="AL30" s="111">
        <v>0</v>
      </c>
      <c r="AM30" s="111">
        <v>0</v>
      </c>
      <c r="AN30" s="111">
        <v>0</v>
      </c>
      <c r="AO30" s="111">
        <v>0</v>
      </c>
      <c r="AP30" s="111">
        <v>0</v>
      </c>
      <c r="AQ30" s="111">
        <v>0</v>
      </c>
      <c r="AR30" s="111">
        <v>0</v>
      </c>
      <c r="AS30" s="111">
        <v>0</v>
      </c>
      <c r="AT30" s="111">
        <v>0</v>
      </c>
      <c r="AU30" s="111">
        <v>0</v>
      </c>
      <c r="AV30" s="111">
        <v>0</v>
      </c>
      <c r="AW30" s="111">
        <v>0</v>
      </c>
      <c r="AX30" s="111">
        <v>0</v>
      </c>
      <c r="AY30" s="111">
        <v>0</v>
      </c>
      <c r="AZ30" s="111">
        <v>0</v>
      </c>
      <c r="BA30" s="111">
        <v>0</v>
      </c>
      <c r="BB30" s="111">
        <v>0</v>
      </c>
      <c r="BC30" s="115">
        <f t="shared" si="1"/>
        <v>0</v>
      </c>
    </row>
    <row r="31" spans="1:55" s="110" customFormat="1" x14ac:dyDescent="0.25">
      <c r="A31" s="111">
        <v>26</v>
      </c>
      <c r="B31" s="112"/>
      <c r="C31" s="113"/>
      <c r="D31" s="245"/>
      <c r="E31" s="246"/>
      <c r="F31" s="111">
        <v>0</v>
      </c>
      <c r="G31" s="116">
        <f t="shared" si="2"/>
        <v>0</v>
      </c>
      <c r="H31" s="117">
        <v>45328</v>
      </c>
      <c r="I31" s="111">
        <v>0</v>
      </c>
      <c r="J31" s="116">
        <f t="shared" si="3"/>
        <v>0</v>
      </c>
      <c r="K31" s="116">
        <f t="shared" si="4"/>
        <v>0</v>
      </c>
      <c r="L31" s="111">
        <v>0</v>
      </c>
      <c r="M31" s="111">
        <v>0</v>
      </c>
      <c r="N31" s="111">
        <v>0</v>
      </c>
      <c r="O31" s="111">
        <v>0</v>
      </c>
      <c r="P31" s="111">
        <v>0</v>
      </c>
      <c r="Q31" s="111">
        <v>0</v>
      </c>
      <c r="R31" s="111">
        <v>0</v>
      </c>
      <c r="S31" s="111">
        <v>0</v>
      </c>
      <c r="T31" s="111">
        <v>0</v>
      </c>
      <c r="U31" s="111">
        <v>0</v>
      </c>
      <c r="V31" s="111">
        <v>0</v>
      </c>
      <c r="W31" s="111">
        <v>0</v>
      </c>
      <c r="X31" s="111">
        <v>0</v>
      </c>
      <c r="Y31" s="111">
        <v>0</v>
      </c>
      <c r="Z31" s="111">
        <v>0</v>
      </c>
      <c r="AA31" s="111">
        <v>0</v>
      </c>
      <c r="AB31" s="111">
        <v>0</v>
      </c>
      <c r="AC31" s="111">
        <v>0</v>
      </c>
      <c r="AD31" s="111">
        <v>0</v>
      </c>
      <c r="AE31" s="111">
        <v>0</v>
      </c>
      <c r="AF31" s="111">
        <v>0</v>
      </c>
      <c r="AG31" s="111">
        <v>0</v>
      </c>
      <c r="AH31" s="111">
        <v>0</v>
      </c>
      <c r="AI31" s="111">
        <v>0</v>
      </c>
      <c r="AJ31" s="111">
        <v>0</v>
      </c>
      <c r="AK31" s="111">
        <v>0</v>
      </c>
      <c r="AL31" s="111">
        <v>0</v>
      </c>
      <c r="AM31" s="111">
        <v>0</v>
      </c>
      <c r="AN31" s="111">
        <v>0</v>
      </c>
      <c r="AO31" s="111">
        <v>0</v>
      </c>
      <c r="AP31" s="111">
        <v>0</v>
      </c>
      <c r="AQ31" s="111">
        <v>0</v>
      </c>
      <c r="AR31" s="111">
        <v>0</v>
      </c>
      <c r="AS31" s="111">
        <v>0</v>
      </c>
      <c r="AT31" s="111">
        <v>0</v>
      </c>
      <c r="AU31" s="111">
        <v>0</v>
      </c>
      <c r="AV31" s="111">
        <v>0</v>
      </c>
      <c r="AW31" s="111">
        <v>0</v>
      </c>
      <c r="AX31" s="111">
        <v>0</v>
      </c>
      <c r="AY31" s="111">
        <v>0</v>
      </c>
      <c r="AZ31" s="111">
        <v>0</v>
      </c>
      <c r="BA31" s="111">
        <v>0</v>
      </c>
      <c r="BB31" s="111">
        <v>0</v>
      </c>
      <c r="BC31" s="115">
        <f t="shared" si="1"/>
        <v>0</v>
      </c>
    </row>
    <row r="32" spans="1:55" s="110" customFormat="1" x14ac:dyDescent="0.25">
      <c r="A32" s="111">
        <v>27</v>
      </c>
      <c r="B32" s="112"/>
      <c r="C32" s="113"/>
      <c r="D32" s="245"/>
      <c r="E32" s="246"/>
      <c r="F32" s="111">
        <v>0</v>
      </c>
      <c r="G32" s="116">
        <f t="shared" si="2"/>
        <v>0</v>
      </c>
      <c r="H32" s="117">
        <v>45329</v>
      </c>
      <c r="I32" s="111">
        <v>0</v>
      </c>
      <c r="J32" s="116">
        <f t="shared" si="3"/>
        <v>0</v>
      </c>
      <c r="K32" s="116">
        <f t="shared" si="4"/>
        <v>0</v>
      </c>
      <c r="L32" s="111">
        <v>0</v>
      </c>
      <c r="M32" s="111">
        <v>0</v>
      </c>
      <c r="N32" s="111">
        <v>0</v>
      </c>
      <c r="O32" s="111">
        <v>0</v>
      </c>
      <c r="P32" s="111">
        <v>0</v>
      </c>
      <c r="Q32" s="111">
        <v>0</v>
      </c>
      <c r="R32" s="111">
        <v>0</v>
      </c>
      <c r="S32" s="111">
        <v>0</v>
      </c>
      <c r="T32" s="111">
        <v>0</v>
      </c>
      <c r="U32" s="111">
        <v>0</v>
      </c>
      <c r="V32" s="111">
        <v>0</v>
      </c>
      <c r="W32" s="111">
        <v>0</v>
      </c>
      <c r="X32" s="111">
        <v>0</v>
      </c>
      <c r="Y32" s="111">
        <v>0</v>
      </c>
      <c r="Z32" s="111">
        <v>0</v>
      </c>
      <c r="AA32" s="111">
        <v>0</v>
      </c>
      <c r="AB32" s="111">
        <v>0</v>
      </c>
      <c r="AC32" s="111">
        <v>0</v>
      </c>
      <c r="AD32" s="111">
        <v>0</v>
      </c>
      <c r="AE32" s="111">
        <v>0</v>
      </c>
      <c r="AF32" s="111">
        <v>0</v>
      </c>
      <c r="AG32" s="111">
        <v>0</v>
      </c>
      <c r="AH32" s="111">
        <v>0</v>
      </c>
      <c r="AI32" s="111">
        <v>0</v>
      </c>
      <c r="AJ32" s="111">
        <v>0</v>
      </c>
      <c r="AK32" s="111">
        <v>0</v>
      </c>
      <c r="AL32" s="111">
        <v>0</v>
      </c>
      <c r="AM32" s="111">
        <v>0</v>
      </c>
      <c r="AN32" s="111">
        <v>0</v>
      </c>
      <c r="AO32" s="111">
        <v>0</v>
      </c>
      <c r="AP32" s="111">
        <v>0</v>
      </c>
      <c r="AQ32" s="111">
        <v>0</v>
      </c>
      <c r="AR32" s="111">
        <v>0</v>
      </c>
      <c r="AS32" s="111">
        <v>0</v>
      </c>
      <c r="AT32" s="111">
        <v>0</v>
      </c>
      <c r="AU32" s="111">
        <v>0</v>
      </c>
      <c r="AV32" s="111">
        <v>0</v>
      </c>
      <c r="AW32" s="111">
        <v>0</v>
      </c>
      <c r="AX32" s="111">
        <v>0</v>
      </c>
      <c r="AY32" s="111">
        <v>0</v>
      </c>
      <c r="AZ32" s="111">
        <v>0</v>
      </c>
      <c r="BA32" s="111">
        <v>0</v>
      </c>
      <c r="BB32" s="111">
        <v>0</v>
      </c>
      <c r="BC32" s="115">
        <f t="shared" si="1"/>
        <v>0</v>
      </c>
    </row>
    <row r="33" spans="1:55" s="110" customFormat="1" x14ac:dyDescent="0.25">
      <c r="A33" s="111">
        <v>28</v>
      </c>
      <c r="B33" s="112"/>
      <c r="C33" s="113"/>
      <c r="D33" s="245"/>
      <c r="E33" s="246"/>
      <c r="F33" s="111">
        <v>0</v>
      </c>
      <c r="G33" s="116">
        <f t="shared" si="2"/>
        <v>0</v>
      </c>
      <c r="H33" s="117">
        <v>45330</v>
      </c>
      <c r="I33" s="111">
        <v>0</v>
      </c>
      <c r="J33" s="116">
        <f t="shared" si="3"/>
        <v>0</v>
      </c>
      <c r="K33" s="116">
        <f t="shared" si="4"/>
        <v>0</v>
      </c>
      <c r="L33" s="111">
        <v>0</v>
      </c>
      <c r="M33" s="111">
        <v>0</v>
      </c>
      <c r="N33" s="111">
        <v>0</v>
      </c>
      <c r="O33" s="111">
        <v>0</v>
      </c>
      <c r="P33" s="111">
        <v>0</v>
      </c>
      <c r="Q33" s="111">
        <v>0</v>
      </c>
      <c r="R33" s="111">
        <v>0</v>
      </c>
      <c r="S33" s="111">
        <v>0</v>
      </c>
      <c r="T33" s="111">
        <v>0</v>
      </c>
      <c r="U33" s="111">
        <v>0</v>
      </c>
      <c r="V33" s="111">
        <v>0</v>
      </c>
      <c r="W33" s="111">
        <v>0</v>
      </c>
      <c r="X33" s="111">
        <v>0</v>
      </c>
      <c r="Y33" s="111">
        <v>0</v>
      </c>
      <c r="Z33" s="111">
        <v>0</v>
      </c>
      <c r="AA33" s="111">
        <v>0</v>
      </c>
      <c r="AB33" s="111">
        <v>0</v>
      </c>
      <c r="AC33" s="111">
        <v>0</v>
      </c>
      <c r="AD33" s="111">
        <v>0</v>
      </c>
      <c r="AE33" s="111">
        <v>0</v>
      </c>
      <c r="AF33" s="111">
        <v>0</v>
      </c>
      <c r="AG33" s="111">
        <v>0</v>
      </c>
      <c r="AH33" s="111">
        <v>0</v>
      </c>
      <c r="AI33" s="111">
        <v>0</v>
      </c>
      <c r="AJ33" s="111">
        <v>0</v>
      </c>
      <c r="AK33" s="111">
        <v>0</v>
      </c>
      <c r="AL33" s="111">
        <v>0</v>
      </c>
      <c r="AM33" s="111">
        <v>0</v>
      </c>
      <c r="AN33" s="111">
        <v>0</v>
      </c>
      <c r="AO33" s="111">
        <v>0</v>
      </c>
      <c r="AP33" s="111">
        <v>0</v>
      </c>
      <c r="AQ33" s="111">
        <v>0</v>
      </c>
      <c r="AR33" s="111">
        <v>0</v>
      </c>
      <c r="AS33" s="111">
        <v>0</v>
      </c>
      <c r="AT33" s="111">
        <v>0</v>
      </c>
      <c r="AU33" s="111">
        <v>0</v>
      </c>
      <c r="AV33" s="111">
        <v>0</v>
      </c>
      <c r="AW33" s="111">
        <v>0</v>
      </c>
      <c r="AX33" s="111">
        <v>0</v>
      </c>
      <c r="AY33" s="111">
        <v>0</v>
      </c>
      <c r="AZ33" s="111">
        <v>0</v>
      </c>
      <c r="BA33" s="111">
        <v>0</v>
      </c>
      <c r="BB33" s="111">
        <v>0</v>
      </c>
      <c r="BC33" s="115">
        <f t="shared" si="1"/>
        <v>0</v>
      </c>
    </row>
    <row r="34" spans="1:55" s="110" customFormat="1" x14ac:dyDescent="0.25">
      <c r="A34" s="111">
        <v>29</v>
      </c>
      <c r="B34" s="112"/>
      <c r="C34" s="113"/>
      <c r="D34" s="245"/>
      <c r="E34" s="246"/>
      <c r="F34" s="111">
        <v>0</v>
      </c>
      <c r="G34" s="116">
        <f t="shared" si="2"/>
        <v>0</v>
      </c>
      <c r="H34" s="117">
        <v>45331</v>
      </c>
      <c r="I34" s="111">
        <v>0</v>
      </c>
      <c r="J34" s="116">
        <f t="shared" si="3"/>
        <v>0</v>
      </c>
      <c r="K34" s="116">
        <f t="shared" si="4"/>
        <v>0</v>
      </c>
      <c r="L34" s="111">
        <v>0</v>
      </c>
      <c r="M34" s="111">
        <v>0</v>
      </c>
      <c r="N34" s="111">
        <v>0</v>
      </c>
      <c r="O34" s="111">
        <v>0</v>
      </c>
      <c r="P34" s="111">
        <v>0</v>
      </c>
      <c r="Q34" s="111">
        <v>0</v>
      </c>
      <c r="R34" s="111">
        <v>0</v>
      </c>
      <c r="S34" s="111">
        <v>0</v>
      </c>
      <c r="T34" s="111">
        <v>0</v>
      </c>
      <c r="U34" s="111">
        <v>0</v>
      </c>
      <c r="V34" s="111">
        <v>0</v>
      </c>
      <c r="W34" s="111">
        <v>0</v>
      </c>
      <c r="X34" s="111">
        <v>0</v>
      </c>
      <c r="Y34" s="111">
        <v>0</v>
      </c>
      <c r="Z34" s="111">
        <v>0</v>
      </c>
      <c r="AA34" s="111">
        <v>0</v>
      </c>
      <c r="AB34" s="111">
        <v>0</v>
      </c>
      <c r="AC34" s="111">
        <v>0</v>
      </c>
      <c r="AD34" s="111">
        <v>0</v>
      </c>
      <c r="AE34" s="111">
        <v>0</v>
      </c>
      <c r="AF34" s="111">
        <v>0</v>
      </c>
      <c r="AG34" s="111">
        <v>0</v>
      </c>
      <c r="AH34" s="111">
        <v>0</v>
      </c>
      <c r="AI34" s="111">
        <v>0</v>
      </c>
      <c r="AJ34" s="111">
        <v>0</v>
      </c>
      <c r="AK34" s="111">
        <v>0</v>
      </c>
      <c r="AL34" s="111">
        <v>0</v>
      </c>
      <c r="AM34" s="111">
        <v>0</v>
      </c>
      <c r="AN34" s="111">
        <v>0</v>
      </c>
      <c r="AO34" s="111">
        <v>0</v>
      </c>
      <c r="AP34" s="111">
        <v>0</v>
      </c>
      <c r="AQ34" s="111">
        <v>0</v>
      </c>
      <c r="AR34" s="111">
        <v>0</v>
      </c>
      <c r="AS34" s="111">
        <v>0</v>
      </c>
      <c r="AT34" s="111">
        <v>0</v>
      </c>
      <c r="AU34" s="111">
        <v>0</v>
      </c>
      <c r="AV34" s="111">
        <v>0</v>
      </c>
      <c r="AW34" s="111">
        <v>0</v>
      </c>
      <c r="AX34" s="111">
        <v>0</v>
      </c>
      <c r="AY34" s="111">
        <v>0</v>
      </c>
      <c r="AZ34" s="111">
        <v>0</v>
      </c>
      <c r="BA34" s="111">
        <v>0</v>
      </c>
      <c r="BB34" s="111">
        <v>0</v>
      </c>
      <c r="BC34" s="115">
        <f t="shared" si="1"/>
        <v>0</v>
      </c>
    </row>
    <row r="35" spans="1:55" s="110" customFormat="1" x14ac:dyDescent="0.25">
      <c r="A35" s="111">
        <v>30</v>
      </c>
      <c r="B35" s="112"/>
      <c r="C35" s="113"/>
      <c r="D35" s="245"/>
      <c r="E35" s="246"/>
      <c r="F35" s="111">
        <v>0</v>
      </c>
      <c r="G35" s="116">
        <f t="shared" si="2"/>
        <v>0</v>
      </c>
      <c r="H35" s="117">
        <v>45332</v>
      </c>
      <c r="I35" s="111">
        <v>0</v>
      </c>
      <c r="J35" s="116">
        <f t="shared" si="3"/>
        <v>0</v>
      </c>
      <c r="K35" s="116">
        <f t="shared" si="4"/>
        <v>0</v>
      </c>
      <c r="L35" s="111">
        <v>0</v>
      </c>
      <c r="M35" s="111">
        <v>0</v>
      </c>
      <c r="N35" s="111">
        <v>0</v>
      </c>
      <c r="O35" s="111">
        <v>0</v>
      </c>
      <c r="P35" s="111">
        <v>0</v>
      </c>
      <c r="Q35" s="111">
        <v>0</v>
      </c>
      <c r="R35" s="111">
        <v>0</v>
      </c>
      <c r="S35" s="111">
        <v>0</v>
      </c>
      <c r="T35" s="111">
        <v>0</v>
      </c>
      <c r="U35" s="111">
        <v>0</v>
      </c>
      <c r="V35" s="111">
        <v>0</v>
      </c>
      <c r="W35" s="111">
        <v>0</v>
      </c>
      <c r="X35" s="111">
        <v>0</v>
      </c>
      <c r="Y35" s="111">
        <v>0</v>
      </c>
      <c r="Z35" s="111">
        <v>0</v>
      </c>
      <c r="AA35" s="111">
        <v>0</v>
      </c>
      <c r="AB35" s="111">
        <v>0</v>
      </c>
      <c r="AC35" s="111">
        <v>0</v>
      </c>
      <c r="AD35" s="111">
        <v>0</v>
      </c>
      <c r="AE35" s="111">
        <v>0</v>
      </c>
      <c r="AF35" s="111">
        <v>0</v>
      </c>
      <c r="AG35" s="111">
        <v>0</v>
      </c>
      <c r="AH35" s="111">
        <v>0</v>
      </c>
      <c r="AI35" s="111">
        <v>0</v>
      </c>
      <c r="AJ35" s="111">
        <v>0</v>
      </c>
      <c r="AK35" s="111">
        <v>0</v>
      </c>
      <c r="AL35" s="111">
        <v>0</v>
      </c>
      <c r="AM35" s="111">
        <v>0</v>
      </c>
      <c r="AN35" s="111">
        <v>0</v>
      </c>
      <c r="AO35" s="111">
        <v>0</v>
      </c>
      <c r="AP35" s="111">
        <v>0</v>
      </c>
      <c r="AQ35" s="111">
        <v>0</v>
      </c>
      <c r="AR35" s="111">
        <v>0</v>
      </c>
      <c r="AS35" s="111">
        <v>0</v>
      </c>
      <c r="AT35" s="111">
        <v>0</v>
      </c>
      <c r="AU35" s="111">
        <v>0</v>
      </c>
      <c r="AV35" s="111">
        <v>0</v>
      </c>
      <c r="AW35" s="111">
        <v>0</v>
      </c>
      <c r="AX35" s="111">
        <v>0</v>
      </c>
      <c r="AY35" s="111">
        <v>0</v>
      </c>
      <c r="AZ35" s="111">
        <v>0</v>
      </c>
      <c r="BA35" s="111">
        <v>0</v>
      </c>
      <c r="BB35" s="111">
        <v>0</v>
      </c>
      <c r="BC35" s="115">
        <f t="shared" si="1"/>
        <v>0</v>
      </c>
    </row>
    <row r="36" spans="1:55" s="110" customFormat="1" x14ac:dyDescent="0.25">
      <c r="A36" s="111">
        <v>31</v>
      </c>
      <c r="B36" s="249"/>
      <c r="C36" s="250"/>
      <c r="D36" s="245"/>
      <c r="E36" s="246"/>
      <c r="F36" s="247"/>
      <c r="G36" s="251"/>
      <c r="H36" s="117">
        <v>45333</v>
      </c>
      <c r="I36" s="247"/>
      <c r="J36" s="251"/>
      <c r="K36" s="251"/>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8"/>
    </row>
    <row r="37" spans="1:55" s="110" customFormat="1" x14ac:dyDescent="0.25">
      <c r="A37" s="111">
        <v>32</v>
      </c>
      <c r="B37" s="249"/>
      <c r="C37" s="250"/>
      <c r="D37" s="245"/>
      <c r="E37" s="246"/>
      <c r="F37" s="247"/>
      <c r="G37" s="251"/>
      <c r="H37" s="117">
        <v>45334</v>
      </c>
      <c r="I37" s="247"/>
      <c r="J37" s="251"/>
      <c r="K37" s="251"/>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8"/>
    </row>
    <row r="38" spans="1:55" s="110" customFormat="1" x14ac:dyDescent="0.25">
      <c r="A38" s="322" t="s">
        <v>440</v>
      </c>
      <c r="B38" s="323"/>
      <c r="C38" s="323"/>
      <c r="D38" s="323"/>
      <c r="E38" s="324"/>
      <c r="F38" s="251"/>
      <c r="G38" s="251">
        <f>SUM(G6:G37)</f>
        <v>0</v>
      </c>
      <c r="H38" s="117"/>
      <c r="I38" s="251"/>
      <c r="J38" s="251"/>
      <c r="K38" s="251">
        <f>SUM(K6:K37)</f>
        <v>0</v>
      </c>
      <c r="L38" s="251">
        <f>SUM(L6:L37)</f>
        <v>0</v>
      </c>
      <c r="M38" s="251">
        <f t="shared" ref="M38:BC38" si="5">SUM(M6:M37)</f>
        <v>0</v>
      </c>
      <c r="N38" s="251">
        <f t="shared" si="5"/>
        <v>0</v>
      </c>
      <c r="O38" s="251">
        <f t="shared" si="5"/>
        <v>0</v>
      </c>
      <c r="P38" s="251">
        <f t="shared" si="5"/>
        <v>0</v>
      </c>
      <c r="Q38" s="251">
        <f t="shared" si="5"/>
        <v>0</v>
      </c>
      <c r="R38" s="251">
        <f t="shared" si="5"/>
        <v>0</v>
      </c>
      <c r="S38" s="251">
        <f t="shared" si="5"/>
        <v>0</v>
      </c>
      <c r="T38" s="251">
        <f t="shared" si="5"/>
        <v>0</v>
      </c>
      <c r="U38" s="251">
        <f t="shared" si="5"/>
        <v>0</v>
      </c>
      <c r="V38" s="251">
        <f t="shared" si="5"/>
        <v>0</v>
      </c>
      <c r="W38" s="251">
        <f t="shared" si="5"/>
        <v>0</v>
      </c>
      <c r="X38" s="251">
        <f t="shared" si="5"/>
        <v>0</v>
      </c>
      <c r="Y38" s="251">
        <f t="shared" si="5"/>
        <v>0</v>
      </c>
      <c r="Z38" s="251">
        <f t="shared" si="5"/>
        <v>0</v>
      </c>
      <c r="AA38" s="251">
        <f t="shared" si="5"/>
        <v>0</v>
      </c>
      <c r="AB38" s="251">
        <f t="shared" si="5"/>
        <v>0</v>
      </c>
      <c r="AC38" s="251">
        <f t="shared" si="5"/>
        <v>0</v>
      </c>
      <c r="AD38" s="251">
        <f t="shared" si="5"/>
        <v>0</v>
      </c>
      <c r="AE38" s="251">
        <f t="shared" si="5"/>
        <v>0</v>
      </c>
      <c r="AF38" s="251">
        <f t="shared" si="5"/>
        <v>0</v>
      </c>
      <c r="AG38" s="251">
        <f t="shared" si="5"/>
        <v>0</v>
      </c>
      <c r="AH38" s="251">
        <f t="shared" si="5"/>
        <v>0</v>
      </c>
      <c r="AI38" s="251">
        <f t="shared" si="5"/>
        <v>0</v>
      </c>
      <c r="AJ38" s="251">
        <f t="shared" si="5"/>
        <v>0</v>
      </c>
      <c r="AK38" s="251">
        <f t="shared" si="5"/>
        <v>0</v>
      </c>
      <c r="AL38" s="251">
        <f t="shared" si="5"/>
        <v>0</v>
      </c>
      <c r="AM38" s="251">
        <f t="shared" si="5"/>
        <v>0</v>
      </c>
      <c r="AN38" s="251">
        <f t="shared" si="5"/>
        <v>0</v>
      </c>
      <c r="AO38" s="251">
        <f t="shared" si="5"/>
        <v>0</v>
      </c>
      <c r="AP38" s="251">
        <f t="shared" si="5"/>
        <v>0</v>
      </c>
      <c r="AQ38" s="251">
        <f t="shared" si="5"/>
        <v>0</v>
      </c>
      <c r="AR38" s="251">
        <f t="shared" si="5"/>
        <v>0</v>
      </c>
      <c r="AS38" s="251">
        <f t="shared" si="5"/>
        <v>0</v>
      </c>
      <c r="AT38" s="251">
        <f t="shared" si="5"/>
        <v>0</v>
      </c>
      <c r="AU38" s="251">
        <f t="shared" si="5"/>
        <v>0</v>
      </c>
      <c r="AV38" s="251">
        <f t="shared" si="5"/>
        <v>0</v>
      </c>
      <c r="AW38" s="251">
        <f t="shared" si="5"/>
        <v>0</v>
      </c>
      <c r="AX38" s="251">
        <f t="shared" si="5"/>
        <v>0</v>
      </c>
      <c r="AY38" s="251">
        <f t="shared" si="5"/>
        <v>0</v>
      </c>
      <c r="AZ38" s="251">
        <f t="shared" si="5"/>
        <v>0</v>
      </c>
      <c r="BA38" s="251">
        <f t="shared" si="5"/>
        <v>0</v>
      </c>
      <c r="BB38" s="251">
        <f t="shared" si="5"/>
        <v>0</v>
      </c>
      <c r="BC38" s="251">
        <f t="shared" si="5"/>
        <v>0</v>
      </c>
    </row>
    <row r="39" spans="1:55" s="110" customFormat="1" x14ac:dyDescent="0.25">
      <c r="A39" s="247">
        <v>33</v>
      </c>
      <c r="B39" s="249"/>
      <c r="C39" s="250"/>
      <c r="D39" s="245"/>
      <c r="E39" s="246"/>
      <c r="F39" s="247"/>
      <c r="G39" s="251"/>
      <c r="H39" s="117">
        <v>44938</v>
      </c>
      <c r="I39" s="247"/>
      <c r="J39" s="251"/>
      <c r="K39" s="251"/>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8"/>
    </row>
    <row r="40" spans="1:55" s="110" customFormat="1" x14ac:dyDescent="0.25">
      <c r="A40" s="247">
        <v>34</v>
      </c>
      <c r="B40" s="112"/>
      <c r="C40" s="113"/>
      <c r="D40" s="245"/>
      <c r="E40" s="246"/>
      <c r="F40" s="111">
        <v>0</v>
      </c>
      <c r="G40" s="116">
        <f>F40*12</f>
        <v>0</v>
      </c>
      <c r="H40" s="117">
        <v>44938</v>
      </c>
      <c r="I40" s="111">
        <v>0</v>
      </c>
      <c r="J40" s="116">
        <f>I40*7</f>
        <v>0</v>
      </c>
      <c r="K40" s="116">
        <f>G40+J40</f>
        <v>0</v>
      </c>
      <c r="L40" s="111">
        <v>0</v>
      </c>
      <c r="M40" s="111">
        <v>0</v>
      </c>
      <c r="N40" s="111">
        <v>0</v>
      </c>
      <c r="O40" s="111">
        <v>0</v>
      </c>
      <c r="P40" s="111">
        <v>0</v>
      </c>
      <c r="Q40" s="111">
        <v>0</v>
      </c>
      <c r="R40" s="111">
        <v>0</v>
      </c>
      <c r="S40" s="111">
        <v>0</v>
      </c>
      <c r="T40" s="111">
        <v>0</v>
      </c>
      <c r="U40" s="111">
        <v>0</v>
      </c>
      <c r="V40" s="111">
        <v>0</v>
      </c>
      <c r="W40" s="111">
        <v>0</v>
      </c>
      <c r="X40" s="111">
        <v>0</v>
      </c>
      <c r="Y40" s="111">
        <v>0</v>
      </c>
      <c r="Z40" s="111">
        <v>0</v>
      </c>
      <c r="AA40" s="111">
        <v>0</v>
      </c>
      <c r="AB40" s="111">
        <v>0</v>
      </c>
      <c r="AC40" s="111">
        <v>0</v>
      </c>
      <c r="AD40" s="111">
        <v>0</v>
      </c>
      <c r="AE40" s="111">
        <v>0</v>
      </c>
      <c r="AF40" s="111">
        <v>0</v>
      </c>
      <c r="AG40" s="111">
        <v>0</v>
      </c>
      <c r="AH40" s="111">
        <v>0</v>
      </c>
      <c r="AI40" s="111">
        <v>0</v>
      </c>
      <c r="AJ40" s="111">
        <v>0</v>
      </c>
      <c r="AK40" s="111">
        <v>0</v>
      </c>
      <c r="AL40" s="111">
        <v>0</v>
      </c>
      <c r="AM40" s="111">
        <v>0</v>
      </c>
      <c r="AN40" s="111">
        <v>0</v>
      </c>
      <c r="AO40" s="111">
        <v>0</v>
      </c>
      <c r="AP40" s="111">
        <v>0</v>
      </c>
      <c r="AQ40" s="111">
        <v>0</v>
      </c>
      <c r="AR40" s="111">
        <v>0</v>
      </c>
      <c r="AS40" s="111">
        <v>0</v>
      </c>
      <c r="AT40" s="111">
        <v>0</v>
      </c>
      <c r="AU40" s="111">
        <v>0</v>
      </c>
      <c r="AV40" s="111">
        <v>0</v>
      </c>
      <c r="AW40" s="111">
        <v>0</v>
      </c>
      <c r="AX40" s="111">
        <v>0</v>
      </c>
      <c r="AY40" s="111">
        <v>0</v>
      </c>
      <c r="AZ40" s="111">
        <v>0</v>
      </c>
      <c r="BA40" s="111">
        <v>0</v>
      </c>
      <c r="BB40" s="111">
        <v>0</v>
      </c>
      <c r="BC40" s="115">
        <f t="shared" ref="BC40:BC71" si="6">SUM(L40:BB40)</f>
        <v>0</v>
      </c>
    </row>
    <row r="41" spans="1:55" s="110" customFormat="1" x14ac:dyDescent="0.25">
      <c r="A41" s="247">
        <v>35</v>
      </c>
      <c r="B41" s="112"/>
      <c r="C41" s="113"/>
      <c r="D41" s="245"/>
      <c r="E41" s="246"/>
      <c r="F41" s="111">
        <v>0</v>
      </c>
      <c r="G41" s="116">
        <f t="shared" si="2"/>
        <v>0</v>
      </c>
      <c r="H41" s="117">
        <v>44938</v>
      </c>
      <c r="I41" s="111">
        <v>0</v>
      </c>
      <c r="J41" s="116">
        <f t="shared" si="3"/>
        <v>0</v>
      </c>
      <c r="K41" s="116">
        <f t="shared" si="4"/>
        <v>0</v>
      </c>
      <c r="L41" s="111">
        <v>0</v>
      </c>
      <c r="M41" s="111">
        <v>0</v>
      </c>
      <c r="N41" s="111">
        <v>0</v>
      </c>
      <c r="O41" s="111">
        <v>0</v>
      </c>
      <c r="P41" s="111">
        <v>0</v>
      </c>
      <c r="Q41" s="111">
        <v>0</v>
      </c>
      <c r="R41" s="111">
        <v>0</v>
      </c>
      <c r="S41" s="111">
        <v>0</v>
      </c>
      <c r="T41" s="111">
        <v>0</v>
      </c>
      <c r="U41" s="111">
        <v>0</v>
      </c>
      <c r="V41" s="111">
        <v>0</v>
      </c>
      <c r="W41" s="111">
        <v>0</v>
      </c>
      <c r="X41" s="111">
        <v>0</v>
      </c>
      <c r="Y41" s="111">
        <v>0</v>
      </c>
      <c r="Z41" s="111">
        <v>0</v>
      </c>
      <c r="AA41" s="111">
        <v>0</v>
      </c>
      <c r="AB41" s="111">
        <v>0</v>
      </c>
      <c r="AC41" s="111">
        <v>0</v>
      </c>
      <c r="AD41" s="111">
        <v>0</v>
      </c>
      <c r="AE41" s="111">
        <v>0</v>
      </c>
      <c r="AF41" s="111">
        <v>0</v>
      </c>
      <c r="AG41" s="111">
        <v>0</v>
      </c>
      <c r="AH41" s="111">
        <v>0</v>
      </c>
      <c r="AI41" s="111">
        <v>0</v>
      </c>
      <c r="AJ41" s="111">
        <v>0</v>
      </c>
      <c r="AK41" s="111">
        <v>0</v>
      </c>
      <c r="AL41" s="111">
        <v>0</v>
      </c>
      <c r="AM41" s="111">
        <v>0</v>
      </c>
      <c r="AN41" s="111">
        <v>0</v>
      </c>
      <c r="AO41" s="111">
        <v>0</v>
      </c>
      <c r="AP41" s="111">
        <v>0</v>
      </c>
      <c r="AQ41" s="111">
        <v>0</v>
      </c>
      <c r="AR41" s="111">
        <v>0</v>
      </c>
      <c r="AS41" s="111">
        <v>0</v>
      </c>
      <c r="AT41" s="111">
        <v>0</v>
      </c>
      <c r="AU41" s="111">
        <v>0</v>
      </c>
      <c r="AV41" s="111">
        <v>0</v>
      </c>
      <c r="AW41" s="111">
        <v>0</v>
      </c>
      <c r="AX41" s="111">
        <v>0</v>
      </c>
      <c r="AY41" s="111">
        <v>0</v>
      </c>
      <c r="AZ41" s="111">
        <v>0</v>
      </c>
      <c r="BA41" s="111">
        <v>0</v>
      </c>
      <c r="BB41" s="111">
        <v>0</v>
      </c>
      <c r="BC41" s="115">
        <f t="shared" si="6"/>
        <v>0</v>
      </c>
    </row>
    <row r="42" spans="1:55" s="110" customFormat="1" x14ac:dyDescent="0.25">
      <c r="A42" s="247">
        <v>36</v>
      </c>
      <c r="B42" s="112"/>
      <c r="C42" s="113"/>
      <c r="D42" s="245"/>
      <c r="E42" s="246"/>
      <c r="F42" s="111">
        <v>0</v>
      </c>
      <c r="G42" s="116">
        <f t="shared" si="2"/>
        <v>0</v>
      </c>
      <c r="H42" s="117">
        <v>44938</v>
      </c>
      <c r="I42" s="111">
        <v>0</v>
      </c>
      <c r="J42" s="116">
        <f t="shared" si="3"/>
        <v>0</v>
      </c>
      <c r="K42" s="116">
        <f t="shared" si="4"/>
        <v>0</v>
      </c>
      <c r="L42" s="111">
        <v>0</v>
      </c>
      <c r="M42" s="111">
        <v>0</v>
      </c>
      <c r="N42" s="111">
        <v>0</v>
      </c>
      <c r="O42" s="111">
        <v>0</v>
      </c>
      <c r="P42" s="111">
        <v>0</v>
      </c>
      <c r="Q42" s="111">
        <v>0</v>
      </c>
      <c r="R42" s="111">
        <v>0</v>
      </c>
      <c r="S42" s="111">
        <v>0</v>
      </c>
      <c r="T42" s="111">
        <v>0</v>
      </c>
      <c r="U42" s="111">
        <v>0</v>
      </c>
      <c r="V42" s="111">
        <v>0</v>
      </c>
      <c r="W42" s="111">
        <v>0</v>
      </c>
      <c r="X42" s="111">
        <v>0</v>
      </c>
      <c r="Y42" s="111">
        <v>0</v>
      </c>
      <c r="Z42" s="111">
        <v>0</v>
      </c>
      <c r="AA42" s="111">
        <v>0</v>
      </c>
      <c r="AB42" s="111">
        <v>0</v>
      </c>
      <c r="AC42" s="111">
        <v>0</v>
      </c>
      <c r="AD42" s="111">
        <v>0</v>
      </c>
      <c r="AE42" s="111">
        <v>0</v>
      </c>
      <c r="AF42" s="111">
        <v>0</v>
      </c>
      <c r="AG42" s="111">
        <v>0</v>
      </c>
      <c r="AH42" s="111">
        <v>0</v>
      </c>
      <c r="AI42" s="111">
        <v>0</v>
      </c>
      <c r="AJ42" s="111">
        <v>0</v>
      </c>
      <c r="AK42" s="111">
        <v>0</v>
      </c>
      <c r="AL42" s="111">
        <v>0</v>
      </c>
      <c r="AM42" s="111">
        <v>0</v>
      </c>
      <c r="AN42" s="111">
        <v>0</v>
      </c>
      <c r="AO42" s="111">
        <v>0</v>
      </c>
      <c r="AP42" s="111">
        <v>0</v>
      </c>
      <c r="AQ42" s="111">
        <v>0</v>
      </c>
      <c r="AR42" s="111">
        <v>0</v>
      </c>
      <c r="AS42" s="111">
        <v>0</v>
      </c>
      <c r="AT42" s="111">
        <v>0</v>
      </c>
      <c r="AU42" s="111">
        <v>0</v>
      </c>
      <c r="AV42" s="111">
        <v>0</v>
      </c>
      <c r="AW42" s="111">
        <v>0</v>
      </c>
      <c r="AX42" s="111">
        <v>0</v>
      </c>
      <c r="AY42" s="111">
        <v>0</v>
      </c>
      <c r="AZ42" s="111">
        <v>0</v>
      </c>
      <c r="BA42" s="111">
        <v>0</v>
      </c>
      <c r="BB42" s="111">
        <v>0</v>
      </c>
      <c r="BC42" s="115">
        <f t="shared" si="6"/>
        <v>0</v>
      </c>
    </row>
    <row r="43" spans="1:55" s="110" customFormat="1" x14ac:dyDescent="0.25">
      <c r="A43" s="247">
        <v>37</v>
      </c>
      <c r="B43" s="112"/>
      <c r="C43" s="113"/>
      <c r="D43" s="245"/>
      <c r="E43" s="246"/>
      <c r="F43" s="111">
        <v>0</v>
      </c>
      <c r="G43" s="116">
        <f t="shared" si="2"/>
        <v>0</v>
      </c>
      <c r="H43" s="117">
        <v>44938</v>
      </c>
      <c r="I43" s="111">
        <v>0</v>
      </c>
      <c r="J43" s="116">
        <f t="shared" si="3"/>
        <v>0</v>
      </c>
      <c r="K43" s="116">
        <f t="shared" si="4"/>
        <v>0</v>
      </c>
      <c r="L43" s="111">
        <v>0</v>
      </c>
      <c r="M43" s="111">
        <v>0</v>
      </c>
      <c r="N43" s="111">
        <v>0</v>
      </c>
      <c r="O43" s="111">
        <v>0</v>
      </c>
      <c r="P43" s="111">
        <v>0</v>
      </c>
      <c r="Q43" s="111">
        <v>0</v>
      </c>
      <c r="R43" s="111">
        <v>0</v>
      </c>
      <c r="S43" s="111">
        <v>0</v>
      </c>
      <c r="T43" s="111">
        <v>0</v>
      </c>
      <c r="U43" s="111">
        <v>0</v>
      </c>
      <c r="V43" s="111">
        <v>0</v>
      </c>
      <c r="W43" s="111">
        <v>0</v>
      </c>
      <c r="X43" s="111">
        <v>0</v>
      </c>
      <c r="Y43" s="111">
        <v>0</v>
      </c>
      <c r="Z43" s="111">
        <v>0</v>
      </c>
      <c r="AA43" s="111">
        <v>0</v>
      </c>
      <c r="AB43" s="111">
        <v>0</v>
      </c>
      <c r="AC43" s="111">
        <v>0</v>
      </c>
      <c r="AD43" s="111">
        <v>0</v>
      </c>
      <c r="AE43" s="111">
        <v>0</v>
      </c>
      <c r="AF43" s="111">
        <v>0</v>
      </c>
      <c r="AG43" s="111">
        <v>0</v>
      </c>
      <c r="AH43" s="111">
        <v>0</v>
      </c>
      <c r="AI43" s="111">
        <v>0</v>
      </c>
      <c r="AJ43" s="111">
        <v>0</v>
      </c>
      <c r="AK43" s="111">
        <v>0</v>
      </c>
      <c r="AL43" s="111">
        <v>0</v>
      </c>
      <c r="AM43" s="111">
        <v>0</v>
      </c>
      <c r="AN43" s="111">
        <v>0</v>
      </c>
      <c r="AO43" s="111">
        <v>0</v>
      </c>
      <c r="AP43" s="111">
        <v>0</v>
      </c>
      <c r="AQ43" s="111">
        <v>0</v>
      </c>
      <c r="AR43" s="111">
        <v>0</v>
      </c>
      <c r="AS43" s="111">
        <v>0</v>
      </c>
      <c r="AT43" s="111">
        <v>0</v>
      </c>
      <c r="AU43" s="111">
        <v>0</v>
      </c>
      <c r="AV43" s="111">
        <v>0</v>
      </c>
      <c r="AW43" s="111">
        <v>0</v>
      </c>
      <c r="AX43" s="111">
        <v>0</v>
      </c>
      <c r="AY43" s="111">
        <v>0</v>
      </c>
      <c r="AZ43" s="111">
        <v>0</v>
      </c>
      <c r="BA43" s="111">
        <v>0</v>
      </c>
      <c r="BB43" s="111">
        <v>0</v>
      </c>
      <c r="BC43" s="115">
        <f t="shared" si="6"/>
        <v>0</v>
      </c>
    </row>
    <row r="44" spans="1:55" s="110" customFormat="1" x14ac:dyDescent="0.25">
      <c r="A44" s="247">
        <v>38</v>
      </c>
      <c r="B44" s="112"/>
      <c r="C44" s="113"/>
      <c r="D44" s="245"/>
      <c r="E44" s="246"/>
      <c r="F44" s="111">
        <v>0</v>
      </c>
      <c r="G44" s="116">
        <f t="shared" si="2"/>
        <v>0</v>
      </c>
      <c r="H44" s="117">
        <v>44938</v>
      </c>
      <c r="I44" s="111">
        <v>0</v>
      </c>
      <c r="J44" s="116">
        <f t="shared" si="3"/>
        <v>0</v>
      </c>
      <c r="K44" s="116">
        <f t="shared" si="4"/>
        <v>0</v>
      </c>
      <c r="L44" s="111">
        <v>0</v>
      </c>
      <c r="M44" s="111">
        <v>0</v>
      </c>
      <c r="N44" s="111">
        <v>0</v>
      </c>
      <c r="O44" s="111">
        <v>0</v>
      </c>
      <c r="P44" s="111">
        <v>0</v>
      </c>
      <c r="Q44" s="111">
        <v>0</v>
      </c>
      <c r="R44" s="111">
        <v>0</v>
      </c>
      <c r="S44" s="111">
        <v>0</v>
      </c>
      <c r="T44" s="111">
        <v>0</v>
      </c>
      <c r="U44" s="111">
        <v>0</v>
      </c>
      <c r="V44" s="111">
        <v>0</v>
      </c>
      <c r="W44" s="111">
        <v>0</v>
      </c>
      <c r="X44" s="111">
        <v>0</v>
      </c>
      <c r="Y44" s="111">
        <v>0</v>
      </c>
      <c r="Z44" s="111">
        <v>0</v>
      </c>
      <c r="AA44" s="111">
        <v>0</v>
      </c>
      <c r="AB44" s="111">
        <v>0</v>
      </c>
      <c r="AC44" s="111">
        <v>0</v>
      </c>
      <c r="AD44" s="111">
        <v>0</v>
      </c>
      <c r="AE44" s="111">
        <v>0</v>
      </c>
      <c r="AF44" s="111">
        <v>0</v>
      </c>
      <c r="AG44" s="111">
        <v>0</v>
      </c>
      <c r="AH44" s="111">
        <v>0</v>
      </c>
      <c r="AI44" s="111">
        <v>0</v>
      </c>
      <c r="AJ44" s="111">
        <v>0</v>
      </c>
      <c r="AK44" s="111">
        <v>0</v>
      </c>
      <c r="AL44" s="111">
        <v>0</v>
      </c>
      <c r="AM44" s="111">
        <v>0</v>
      </c>
      <c r="AN44" s="111">
        <v>0</v>
      </c>
      <c r="AO44" s="111">
        <v>0</v>
      </c>
      <c r="AP44" s="111">
        <v>0</v>
      </c>
      <c r="AQ44" s="111">
        <v>0</v>
      </c>
      <c r="AR44" s="111">
        <v>0</v>
      </c>
      <c r="AS44" s="111">
        <v>0</v>
      </c>
      <c r="AT44" s="111">
        <v>0</v>
      </c>
      <c r="AU44" s="111">
        <v>0</v>
      </c>
      <c r="AV44" s="111">
        <v>0</v>
      </c>
      <c r="AW44" s="111">
        <v>0</v>
      </c>
      <c r="AX44" s="111">
        <v>0</v>
      </c>
      <c r="AY44" s="111">
        <v>0</v>
      </c>
      <c r="AZ44" s="111">
        <v>0</v>
      </c>
      <c r="BA44" s="111">
        <v>0</v>
      </c>
      <c r="BB44" s="111">
        <v>0</v>
      </c>
      <c r="BC44" s="115">
        <f t="shared" si="6"/>
        <v>0</v>
      </c>
    </row>
    <row r="45" spans="1:55" s="110" customFormat="1" x14ac:dyDescent="0.25">
      <c r="A45" s="247">
        <v>39</v>
      </c>
      <c r="B45" s="112"/>
      <c r="C45" s="113"/>
      <c r="D45" s="245"/>
      <c r="E45" s="246"/>
      <c r="F45" s="111">
        <v>0</v>
      </c>
      <c r="G45" s="116">
        <f t="shared" si="2"/>
        <v>0</v>
      </c>
      <c r="H45" s="117">
        <v>44938</v>
      </c>
      <c r="I45" s="111">
        <v>0</v>
      </c>
      <c r="J45" s="116">
        <f t="shared" si="3"/>
        <v>0</v>
      </c>
      <c r="K45" s="116">
        <f t="shared" si="4"/>
        <v>0</v>
      </c>
      <c r="L45" s="111">
        <v>0</v>
      </c>
      <c r="M45" s="111">
        <v>0</v>
      </c>
      <c r="N45" s="111">
        <v>0</v>
      </c>
      <c r="O45" s="111">
        <v>0</v>
      </c>
      <c r="P45" s="111">
        <v>0</v>
      </c>
      <c r="Q45" s="111">
        <v>0</v>
      </c>
      <c r="R45" s="111">
        <v>0</v>
      </c>
      <c r="S45" s="111">
        <v>0</v>
      </c>
      <c r="T45" s="111">
        <v>0</v>
      </c>
      <c r="U45" s="111">
        <v>0</v>
      </c>
      <c r="V45" s="111">
        <v>0</v>
      </c>
      <c r="W45" s="111">
        <v>0</v>
      </c>
      <c r="X45" s="111">
        <v>0</v>
      </c>
      <c r="Y45" s="111">
        <v>0</v>
      </c>
      <c r="Z45" s="111">
        <v>0</v>
      </c>
      <c r="AA45" s="111">
        <v>0</v>
      </c>
      <c r="AB45" s="111">
        <v>0</v>
      </c>
      <c r="AC45" s="111">
        <v>0</v>
      </c>
      <c r="AD45" s="111">
        <v>0</v>
      </c>
      <c r="AE45" s="111">
        <v>0</v>
      </c>
      <c r="AF45" s="111">
        <v>0</v>
      </c>
      <c r="AG45" s="111">
        <v>0</v>
      </c>
      <c r="AH45" s="111">
        <v>0</v>
      </c>
      <c r="AI45" s="111">
        <v>0</v>
      </c>
      <c r="AJ45" s="111">
        <v>0</v>
      </c>
      <c r="AK45" s="111">
        <v>0</v>
      </c>
      <c r="AL45" s="111">
        <v>0</v>
      </c>
      <c r="AM45" s="111">
        <v>0</v>
      </c>
      <c r="AN45" s="111">
        <v>0</v>
      </c>
      <c r="AO45" s="111">
        <v>0</v>
      </c>
      <c r="AP45" s="111">
        <v>0</v>
      </c>
      <c r="AQ45" s="111">
        <v>0</v>
      </c>
      <c r="AR45" s="111">
        <v>0</v>
      </c>
      <c r="AS45" s="111">
        <v>0</v>
      </c>
      <c r="AT45" s="111">
        <v>0</v>
      </c>
      <c r="AU45" s="111">
        <v>0</v>
      </c>
      <c r="AV45" s="111">
        <v>0</v>
      </c>
      <c r="AW45" s="111">
        <v>0</v>
      </c>
      <c r="AX45" s="111">
        <v>0</v>
      </c>
      <c r="AY45" s="111">
        <v>0</v>
      </c>
      <c r="AZ45" s="111">
        <v>0</v>
      </c>
      <c r="BA45" s="111">
        <v>0</v>
      </c>
      <c r="BB45" s="111">
        <v>0</v>
      </c>
      <c r="BC45" s="115">
        <f t="shared" si="6"/>
        <v>0</v>
      </c>
    </row>
    <row r="46" spans="1:55" s="110" customFormat="1" x14ac:dyDescent="0.25">
      <c r="A46" s="247">
        <v>40</v>
      </c>
      <c r="B46" s="112"/>
      <c r="C46" s="113"/>
      <c r="D46" s="245"/>
      <c r="E46" s="246"/>
      <c r="F46" s="111">
        <v>0</v>
      </c>
      <c r="G46" s="116">
        <f t="shared" si="2"/>
        <v>0</v>
      </c>
      <c r="H46" s="117">
        <v>44938</v>
      </c>
      <c r="I46" s="111">
        <v>0</v>
      </c>
      <c r="J46" s="116">
        <f t="shared" si="3"/>
        <v>0</v>
      </c>
      <c r="K46" s="116">
        <f t="shared" si="4"/>
        <v>0</v>
      </c>
      <c r="L46" s="111">
        <v>0</v>
      </c>
      <c r="M46" s="111">
        <v>0</v>
      </c>
      <c r="N46" s="111">
        <v>0</v>
      </c>
      <c r="O46" s="111">
        <v>0</v>
      </c>
      <c r="P46" s="111">
        <v>0</v>
      </c>
      <c r="Q46" s="111">
        <v>0</v>
      </c>
      <c r="R46" s="111">
        <v>0</v>
      </c>
      <c r="S46" s="111">
        <v>0</v>
      </c>
      <c r="T46" s="111">
        <v>0</v>
      </c>
      <c r="U46" s="111">
        <v>0</v>
      </c>
      <c r="V46" s="111">
        <v>0</v>
      </c>
      <c r="W46" s="111">
        <v>0</v>
      </c>
      <c r="X46" s="111">
        <v>0</v>
      </c>
      <c r="Y46" s="111">
        <v>0</v>
      </c>
      <c r="Z46" s="111">
        <v>0</v>
      </c>
      <c r="AA46" s="111">
        <v>0</v>
      </c>
      <c r="AB46" s="111">
        <v>0</v>
      </c>
      <c r="AC46" s="111">
        <v>0</v>
      </c>
      <c r="AD46" s="111">
        <v>0</v>
      </c>
      <c r="AE46" s="111">
        <v>0</v>
      </c>
      <c r="AF46" s="111">
        <v>0</v>
      </c>
      <c r="AG46" s="111">
        <v>0</v>
      </c>
      <c r="AH46" s="111">
        <v>0</v>
      </c>
      <c r="AI46" s="111">
        <v>0</v>
      </c>
      <c r="AJ46" s="111">
        <v>0</v>
      </c>
      <c r="AK46" s="111">
        <v>0</v>
      </c>
      <c r="AL46" s="111">
        <v>0</v>
      </c>
      <c r="AM46" s="111">
        <v>0</v>
      </c>
      <c r="AN46" s="111">
        <v>0</v>
      </c>
      <c r="AO46" s="111">
        <v>0</v>
      </c>
      <c r="AP46" s="111">
        <v>0</v>
      </c>
      <c r="AQ46" s="111">
        <v>0</v>
      </c>
      <c r="AR46" s="111">
        <v>0</v>
      </c>
      <c r="AS46" s="111">
        <v>0</v>
      </c>
      <c r="AT46" s="111">
        <v>0</v>
      </c>
      <c r="AU46" s="111">
        <v>0</v>
      </c>
      <c r="AV46" s="111">
        <v>0</v>
      </c>
      <c r="AW46" s="111">
        <v>0</v>
      </c>
      <c r="AX46" s="111">
        <v>0</v>
      </c>
      <c r="AY46" s="111">
        <v>0</v>
      </c>
      <c r="AZ46" s="111">
        <v>0</v>
      </c>
      <c r="BA46" s="111">
        <v>0</v>
      </c>
      <c r="BB46" s="111">
        <v>0</v>
      </c>
      <c r="BC46" s="115">
        <f t="shared" si="6"/>
        <v>0</v>
      </c>
    </row>
    <row r="47" spans="1:55" s="110" customFormat="1" x14ac:dyDescent="0.25">
      <c r="A47" s="247">
        <v>41</v>
      </c>
      <c r="B47" s="112"/>
      <c r="C47" s="113"/>
      <c r="D47" s="245"/>
      <c r="E47" s="246"/>
      <c r="F47" s="111">
        <v>0</v>
      </c>
      <c r="G47" s="116">
        <f t="shared" si="2"/>
        <v>0</v>
      </c>
      <c r="H47" s="117">
        <v>44938</v>
      </c>
      <c r="I47" s="111">
        <v>0</v>
      </c>
      <c r="J47" s="116">
        <f t="shared" si="3"/>
        <v>0</v>
      </c>
      <c r="K47" s="116">
        <f t="shared" si="4"/>
        <v>0</v>
      </c>
      <c r="L47" s="111">
        <v>0</v>
      </c>
      <c r="M47" s="111">
        <v>0</v>
      </c>
      <c r="N47" s="111">
        <v>0</v>
      </c>
      <c r="O47" s="111">
        <v>0</v>
      </c>
      <c r="P47" s="111">
        <v>0</v>
      </c>
      <c r="Q47" s="111">
        <v>0</v>
      </c>
      <c r="R47" s="111">
        <v>0</v>
      </c>
      <c r="S47" s="111">
        <v>0</v>
      </c>
      <c r="T47" s="111">
        <v>0</v>
      </c>
      <c r="U47" s="111">
        <v>0</v>
      </c>
      <c r="V47" s="111">
        <v>0</v>
      </c>
      <c r="W47" s="111">
        <v>0</v>
      </c>
      <c r="X47" s="111">
        <v>0</v>
      </c>
      <c r="Y47" s="111">
        <v>0</v>
      </c>
      <c r="Z47" s="111">
        <v>0</v>
      </c>
      <c r="AA47" s="111">
        <v>0</v>
      </c>
      <c r="AB47" s="111">
        <v>0</v>
      </c>
      <c r="AC47" s="111">
        <v>0</v>
      </c>
      <c r="AD47" s="111">
        <v>0</v>
      </c>
      <c r="AE47" s="111">
        <v>0</v>
      </c>
      <c r="AF47" s="111">
        <v>0</v>
      </c>
      <c r="AG47" s="111">
        <v>0</v>
      </c>
      <c r="AH47" s="111">
        <v>0</v>
      </c>
      <c r="AI47" s="111">
        <v>0</v>
      </c>
      <c r="AJ47" s="111">
        <v>0</v>
      </c>
      <c r="AK47" s="111">
        <v>0</v>
      </c>
      <c r="AL47" s="111">
        <v>0</v>
      </c>
      <c r="AM47" s="111">
        <v>0</v>
      </c>
      <c r="AN47" s="111">
        <v>0</v>
      </c>
      <c r="AO47" s="111">
        <v>0</v>
      </c>
      <c r="AP47" s="111">
        <v>0</v>
      </c>
      <c r="AQ47" s="111">
        <v>0</v>
      </c>
      <c r="AR47" s="111">
        <v>0</v>
      </c>
      <c r="AS47" s="111">
        <v>0</v>
      </c>
      <c r="AT47" s="111">
        <v>0</v>
      </c>
      <c r="AU47" s="111">
        <v>0</v>
      </c>
      <c r="AV47" s="111">
        <v>0</v>
      </c>
      <c r="AW47" s="111">
        <v>0</v>
      </c>
      <c r="AX47" s="111">
        <v>0</v>
      </c>
      <c r="AY47" s="111">
        <v>0</v>
      </c>
      <c r="AZ47" s="111">
        <v>0</v>
      </c>
      <c r="BA47" s="111">
        <v>0</v>
      </c>
      <c r="BB47" s="111">
        <v>0</v>
      </c>
      <c r="BC47" s="115">
        <f t="shared" si="6"/>
        <v>0</v>
      </c>
    </row>
    <row r="48" spans="1:55" s="110" customFormat="1" x14ac:dyDescent="0.25">
      <c r="A48" s="247">
        <v>42</v>
      </c>
      <c r="B48" s="112"/>
      <c r="C48" s="113"/>
      <c r="D48" s="245"/>
      <c r="E48" s="246"/>
      <c r="F48" s="111">
        <v>0</v>
      </c>
      <c r="G48" s="116">
        <f t="shared" si="2"/>
        <v>0</v>
      </c>
      <c r="H48" s="117">
        <v>44938</v>
      </c>
      <c r="I48" s="111">
        <v>0</v>
      </c>
      <c r="J48" s="116">
        <f t="shared" si="3"/>
        <v>0</v>
      </c>
      <c r="K48" s="116">
        <f t="shared" si="4"/>
        <v>0</v>
      </c>
      <c r="L48" s="111">
        <v>0</v>
      </c>
      <c r="M48" s="111">
        <v>0</v>
      </c>
      <c r="N48" s="111">
        <v>0</v>
      </c>
      <c r="O48" s="111">
        <v>0</v>
      </c>
      <c r="P48" s="111">
        <v>0</v>
      </c>
      <c r="Q48" s="111">
        <v>0</v>
      </c>
      <c r="R48" s="111">
        <v>0</v>
      </c>
      <c r="S48" s="111">
        <v>0</v>
      </c>
      <c r="T48" s="111">
        <v>0</v>
      </c>
      <c r="U48" s="111">
        <v>0</v>
      </c>
      <c r="V48" s="111">
        <v>0</v>
      </c>
      <c r="W48" s="111">
        <v>0</v>
      </c>
      <c r="X48" s="111">
        <v>0</v>
      </c>
      <c r="Y48" s="111">
        <v>0</v>
      </c>
      <c r="Z48" s="111">
        <v>0</v>
      </c>
      <c r="AA48" s="111">
        <v>0</v>
      </c>
      <c r="AB48" s="111">
        <v>0</v>
      </c>
      <c r="AC48" s="111">
        <v>0</v>
      </c>
      <c r="AD48" s="111">
        <v>0</v>
      </c>
      <c r="AE48" s="111">
        <v>0</v>
      </c>
      <c r="AF48" s="111">
        <v>0</v>
      </c>
      <c r="AG48" s="111">
        <v>0</v>
      </c>
      <c r="AH48" s="111">
        <v>0</v>
      </c>
      <c r="AI48" s="111">
        <v>0</v>
      </c>
      <c r="AJ48" s="111">
        <v>0</v>
      </c>
      <c r="AK48" s="111">
        <v>0</v>
      </c>
      <c r="AL48" s="111">
        <v>0</v>
      </c>
      <c r="AM48" s="111">
        <v>0</v>
      </c>
      <c r="AN48" s="111">
        <v>0</v>
      </c>
      <c r="AO48" s="111">
        <v>0</v>
      </c>
      <c r="AP48" s="111">
        <v>0</v>
      </c>
      <c r="AQ48" s="111">
        <v>0</v>
      </c>
      <c r="AR48" s="111">
        <v>0</v>
      </c>
      <c r="AS48" s="111">
        <v>0</v>
      </c>
      <c r="AT48" s="111">
        <v>0</v>
      </c>
      <c r="AU48" s="111">
        <v>0</v>
      </c>
      <c r="AV48" s="111">
        <v>0</v>
      </c>
      <c r="AW48" s="111">
        <v>0</v>
      </c>
      <c r="AX48" s="111">
        <v>0</v>
      </c>
      <c r="AY48" s="111">
        <v>0</v>
      </c>
      <c r="AZ48" s="111">
        <v>0</v>
      </c>
      <c r="BA48" s="111">
        <v>0</v>
      </c>
      <c r="BB48" s="111">
        <v>0</v>
      </c>
      <c r="BC48" s="115">
        <f t="shared" si="6"/>
        <v>0</v>
      </c>
    </row>
    <row r="49" spans="1:55" s="110" customFormat="1" x14ac:dyDescent="0.25">
      <c r="A49" s="247">
        <v>43</v>
      </c>
      <c r="B49" s="112"/>
      <c r="C49" s="113"/>
      <c r="D49" s="245"/>
      <c r="E49" s="246"/>
      <c r="F49" s="111">
        <v>0</v>
      </c>
      <c r="G49" s="116">
        <f t="shared" si="2"/>
        <v>0</v>
      </c>
      <c r="H49" s="117">
        <v>44938</v>
      </c>
      <c r="I49" s="111">
        <v>0</v>
      </c>
      <c r="J49" s="116">
        <f t="shared" si="3"/>
        <v>0</v>
      </c>
      <c r="K49" s="116">
        <f t="shared" si="4"/>
        <v>0</v>
      </c>
      <c r="L49" s="111">
        <v>0</v>
      </c>
      <c r="M49" s="111">
        <v>0</v>
      </c>
      <c r="N49" s="111">
        <v>0</v>
      </c>
      <c r="O49" s="111">
        <v>0</v>
      </c>
      <c r="P49" s="111">
        <v>0</v>
      </c>
      <c r="Q49" s="111">
        <v>0</v>
      </c>
      <c r="R49" s="111">
        <v>0</v>
      </c>
      <c r="S49" s="111">
        <v>0</v>
      </c>
      <c r="T49" s="111">
        <v>0</v>
      </c>
      <c r="U49" s="111">
        <v>0</v>
      </c>
      <c r="V49" s="111">
        <v>0</v>
      </c>
      <c r="W49" s="111">
        <v>0</v>
      </c>
      <c r="X49" s="111">
        <v>0</v>
      </c>
      <c r="Y49" s="111">
        <v>0</v>
      </c>
      <c r="Z49" s="111">
        <v>0</v>
      </c>
      <c r="AA49" s="111">
        <v>0</v>
      </c>
      <c r="AB49" s="111">
        <v>0</v>
      </c>
      <c r="AC49" s="111">
        <v>0</v>
      </c>
      <c r="AD49" s="111">
        <v>0</v>
      </c>
      <c r="AE49" s="111">
        <v>0</v>
      </c>
      <c r="AF49" s="111">
        <v>0</v>
      </c>
      <c r="AG49" s="111">
        <v>0</v>
      </c>
      <c r="AH49" s="111">
        <v>0</v>
      </c>
      <c r="AI49" s="111">
        <v>0</v>
      </c>
      <c r="AJ49" s="111">
        <v>0</v>
      </c>
      <c r="AK49" s="111">
        <v>0</v>
      </c>
      <c r="AL49" s="111">
        <v>0</v>
      </c>
      <c r="AM49" s="111">
        <v>0</v>
      </c>
      <c r="AN49" s="111">
        <v>0</v>
      </c>
      <c r="AO49" s="111">
        <v>0</v>
      </c>
      <c r="AP49" s="111">
        <v>0</v>
      </c>
      <c r="AQ49" s="111">
        <v>0</v>
      </c>
      <c r="AR49" s="111">
        <v>0</v>
      </c>
      <c r="AS49" s="111">
        <v>0</v>
      </c>
      <c r="AT49" s="111">
        <v>0</v>
      </c>
      <c r="AU49" s="111">
        <v>0</v>
      </c>
      <c r="AV49" s="111">
        <v>0</v>
      </c>
      <c r="AW49" s="111">
        <v>0</v>
      </c>
      <c r="AX49" s="111">
        <v>0</v>
      </c>
      <c r="AY49" s="111">
        <v>0</v>
      </c>
      <c r="AZ49" s="111">
        <v>0</v>
      </c>
      <c r="BA49" s="111">
        <v>0</v>
      </c>
      <c r="BB49" s="111">
        <v>0</v>
      </c>
      <c r="BC49" s="115">
        <f t="shared" si="6"/>
        <v>0</v>
      </c>
    </row>
    <row r="50" spans="1:55" s="110" customFormat="1" x14ac:dyDescent="0.25">
      <c r="A50" s="247">
        <v>44</v>
      </c>
      <c r="B50" s="112"/>
      <c r="C50" s="113"/>
      <c r="D50" s="245"/>
      <c r="E50" s="246"/>
      <c r="F50" s="111">
        <v>0</v>
      </c>
      <c r="G50" s="116">
        <f t="shared" si="2"/>
        <v>0</v>
      </c>
      <c r="H50" s="117">
        <v>44938</v>
      </c>
      <c r="I50" s="111">
        <v>0</v>
      </c>
      <c r="J50" s="116">
        <f t="shared" si="3"/>
        <v>0</v>
      </c>
      <c r="K50" s="116">
        <f t="shared" si="4"/>
        <v>0</v>
      </c>
      <c r="L50" s="111">
        <v>0</v>
      </c>
      <c r="M50" s="111">
        <v>0</v>
      </c>
      <c r="N50" s="111">
        <v>0</v>
      </c>
      <c r="O50" s="111">
        <v>0</v>
      </c>
      <c r="P50" s="111">
        <v>0</v>
      </c>
      <c r="Q50" s="111">
        <v>0</v>
      </c>
      <c r="R50" s="111">
        <v>0</v>
      </c>
      <c r="S50" s="111">
        <v>0</v>
      </c>
      <c r="T50" s="111">
        <v>0</v>
      </c>
      <c r="U50" s="111">
        <v>0</v>
      </c>
      <c r="V50" s="111">
        <v>0</v>
      </c>
      <c r="W50" s="111">
        <v>0</v>
      </c>
      <c r="X50" s="111">
        <v>0</v>
      </c>
      <c r="Y50" s="111">
        <v>0</v>
      </c>
      <c r="Z50" s="111">
        <v>0</v>
      </c>
      <c r="AA50" s="111">
        <v>0</v>
      </c>
      <c r="AB50" s="111">
        <v>0</v>
      </c>
      <c r="AC50" s="111">
        <v>0</v>
      </c>
      <c r="AD50" s="111">
        <v>0</v>
      </c>
      <c r="AE50" s="111">
        <v>0</v>
      </c>
      <c r="AF50" s="111">
        <v>0</v>
      </c>
      <c r="AG50" s="111">
        <v>0</v>
      </c>
      <c r="AH50" s="111">
        <v>0</v>
      </c>
      <c r="AI50" s="111">
        <v>0</v>
      </c>
      <c r="AJ50" s="111">
        <v>0</v>
      </c>
      <c r="AK50" s="111">
        <v>0</v>
      </c>
      <c r="AL50" s="111">
        <v>0</v>
      </c>
      <c r="AM50" s="111">
        <v>0</v>
      </c>
      <c r="AN50" s="111">
        <v>0</v>
      </c>
      <c r="AO50" s="111">
        <v>0</v>
      </c>
      <c r="AP50" s="111">
        <v>0</v>
      </c>
      <c r="AQ50" s="111">
        <v>0</v>
      </c>
      <c r="AR50" s="111">
        <v>0</v>
      </c>
      <c r="AS50" s="111">
        <v>0</v>
      </c>
      <c r="AT50" s="111">
        <v>0</v>
      </c>
      <c r="AU50" s="111">
        <v>0</v>
      </c>
      <c r="AV50" s="111">
        <v>0</v>
      </c>
      <c r="AW50" s="111">
        <v>0</v>
      </c>
      <c r="AX50" s="111">
        <v>0</v>
      </c>
      <c r="AY50" s="111">
        <v>0</v>
      </c>
      <c r="AZ50" s="111">
        <v>0</v>
      </c>
      <c r="BA50" s="111">
        <v>0</v>
      </c>
      <c r="BB50" s="111">
        <v>0</v>
      </c>
      <c r="BC50" s="115">
        <f t="shared" si="6"/>
        <v>0</v>
      </c>
    </row>
    <row r="51" spans="1:55" s="110" customFormat="1" x14ac:dyDescent="0.25">
      <c r="A51" s="247">
        <v>45</v>
      </c>
      <c r="B51" s="112"/>
      <c r="C51" s="113"/>
      <c r="D51" s="252"/>
      <c r="E51" s="246"/>
      <c r="F51" s="111">
        <v>0</v>
      </c>
      <c r="G51" s="116">
        <f t="shared" si="2"/>
        <v>0</v>
      </c>
      <c r="H51" s="117">
        <v>44938</v>
      </c>
      <c r="I51" s="111">
        <v>0</v>
      </c>
      <c r="J51" s="116">
        <f t="shared" si="3"/>
        <v>0</v>
      </c>
      <c r="K51" s="116">
        <f t="shared" si="4"/>
        <v>0</v>
      </c>
      <c r="L51" s="111">
        <v>0</v>
      </c>
      <c r="M51" s="111">
        <v>0</v>
      </c>
      <c r="N51" s="111">
        <v>0</v>
      </c>
      <c r="O51" s="111">
        <v>0</v>
      </c>
      <c r="P51" s="111">
        <v>0</v>
      </c>
      <c r="Q51" s="111">
        <v>0</v>
      </c>
      <c r="R51" s="111">
        <v>0</v>
      </c>
      <c r="S51" s="111">
        <v>0</v>
      </c>
      <c r="T51" s="111">
        <v>0</v>
      </c>
      <c r="U51" s="111">
        <v>0</v>
      </c>
      <c r="V51" s="111">
        <v>0</v>
      </c>
      <c r="W51" s="111">
        <v>0</v>
      </c>
      <c r="X51" s="111">
        <v>0</v>
      </c>
      <c r="Y51" s="111">
        <v>0</v>
      </c>
      <c r="Z51" s="111">
        <v>0</v>
      </c>
      <c r="AA51" s="111">
        <v>0</v>
      </c>
      <c r="AB51" s="111">
        <v>0</v>
      </c>
      <c r="AC51" s="111">
        <v>0</v>
      </c>
      <c r="AD51" s="111">
        <v>0</v>
      </c>
      <c r="AE51" s="111">
        <v>0</v>
      </c>
      <c r="AF51" s="111">
        <v>0</v>
      </c>
      <c r="AG51" s="111">
        <v>0</v>
      </c>
      <c r="AH51" s="111">
        <v>0</v>
      </c>
      <c r="AI51" s="111">
        <v>0</v>
      </c>
      <c r="AJ51" s="111">
        <v>0</v>
      </c>
      <c r="AK51" s="111">
        <v>0</v>
      </c>
      <c r="AL51" s="111">
        <v>0</v>
      </c>
      <c r="AM51" s="111">
        <v>0</v>
      </c>
      <c r="AN51" s="111">
        <v>0</v>
      </c>
      <c r="AO51" s="111">
        <v>0</v>
      </c>
      <c r="AP51" s="111">
        <v>0</v>
      </c>
      <c r="AQ51" s="111">
        <v>0</v>
      </c>
      <c r="AR51" s="111">
        <v>0</v>
      </c>
      <c r="AS51" s="111">
        <v>0</v>
      </c>
      <c r="AT51" s="111">
        <v>0</v>
      </c>
      <c r="AU51" s="111">
        <v>0</v>
      </c>
      <c r="AV51" s="111">
        <v>0</v>
      </c>
      <c r="AW51" s="111">
        <v>0</v>
      </c>
      <c r="AX51" s="111">
        <v>0</v>
      </c>
      <c r="AY51" s="111">
        <v>0</v>
      </c>
      <c r="AZ51" s="111">
        <v>0</v>
      </c>
      <c r="BA51" s="111">
        <v>0</v>
      </c>
      <c r="BB51" s="111">
        <v>0</v>
      </c>
      <c r="BC51" s="115">
        <f t="shared" si="6"/>
        <v>0</v>
      </c>
    </row>
    <row r="52" spans="1:55" s="110" customFormat="1" x14ac:dyDescent="0.25">
      <c r="A52" s="247">
        <v>46</v>
      </c>
      <c r="B52" s="112"/>
      <c r="C52" s="113"/>
      <c r="D52" s="252"/>
      <c r="E52" s="246"/>
      <c r="F52" s="111">
        <v>0</v>
      </c>
      <c r="G52" s="116">
        <f t="shared" si="2"/>
        <v>0</v>
      </c>
      <c r="H52" s="117">
        <v>44938</v>
      </c>
      <c r="I52" s="111">
        <v>0</v>
      </c>
      <c r="J52" s="116">
        <f t="shared" si="3"/>
        <v>0</v>
      </c>
      <c r="K52" s="116">
        <f t="shared" si="4"/>
        <v>0</v>
      </c>
      <c r="L52" s="111">
        <v>0</v>
      </c>
      <c r="M52" s="111">
        <v>0</v>
      </c>
      <c r="N52" s="111">
        <v>0</v>
      </c>
      <c r="O52" s="111">
        <v>0</v>
      </c>
      <c r="P52" s="111">
        <v>0</v>
      </c>
      <c r="Q52" s="111">
        <v>0</v>
      </c>
      <c r="R52" s="111">
        <v>0</v>
      </c>
      <c r="S52" s="111">
        <v>0</v>
      </c>
      <c r="T52" s="111">
        <v>0</v>
      </c>
      <c r="U52" s="111">
        <v>0</v>
      </c>
      <c r="V52" s="111">
        <v>0</v>
      </c>
      <c r="W52" s="111">
        <v>0</v>
      </c>
      <c r="X52" s="111">
        <v>0</v>
      </c>
      <c r="Y52" s="111">
        <v>0</v>
      </c>
      <c r="Z52" s="111">
        <v>0</v>
      </c>
      <c r="AA52" s="111">
        <v>0</v>
      </c>
      <c r="AB52" s="111">
        <v>0</v>
      </c>
      <c r="AC52" s="111">
        <v>0</v>
      </c>
      <c r="AD52" s="111">
        <v>0</v>
      </c>
      <c r="AE52" s="111">
        <v>0</v>
      </c>
      <c r="AF52" s="111">
        <v>0</v>
      </c>
      <c r="AG52" s="111">
        <v>0</v>
      </c>
      <c r="AH52" s="111">
        <v>0</v>
      </c>
      <c r="AI52" s="111">
        <v>0</v>
      </c>
      <c r="AJ52" s="111">
        <v>0</v>
      </c>
      <c r="AK52" s="111">
        <v>0</v>
      </c>
      <c r="AL52" s="111">
        <v>0</v>
      </c>
      <c r="AM52" s="111">
        <v>0</v>
      </c>
      <c r="AN52" s="111">
        <v>0</v>
      </c>
      <c r="AO52" s="111">
        <v>0</v>
      </c>
      <c r="AP52" s="111">
        <v>0</v>
      </c>
      <c r="AQ52" s="111">
        <v>0</v>
      </c>
      <c r="AR52" s="111">
        <v>0</v>
      </c>
      <c r="AS52" s="111">
        <v>0</v>
      </c>
      <c r="AT52" s="111">
        <v>0</v>
      </c>
      <c r="AU52" s="111">
        <v>0</v>
      </c>
      <c r="AV52" s="111">
        <v>0</v>
      </c>
      <c r="AW52" s="111">
        <v>0</v>
      </c>
      <c r="AX52" s="111">
        <v>0</v>
      </c>
      <c r="AY52" s="111">
        <v>0</v>
      </c>
      <c r="AZ52" s="111">
        <v>0</v>
      </c>
      <c r="BA52" s="111">
        <v>0</v>
      </c>
      <c r="BB52" s="111">
        <v>0</v>
      </c>
      <c r="BC52" s="115">
        <f t="shared" si="6"/>
        <v>0</v>
      </c>
    </row>
    <row r="53" spans="1:55" s="110" customFormat="1" x14ac:dyDescent="0.25">
      <c r="A53" s="247">
        <v>47</v>
      </c>
      <c r="B53" s="112"/>
      <c r="C53" s="113"/>
      <c r="D53" s="252"/>
      <c r="E53" s="246"/>
      <c r="F53" s="111">
        <v>0</v>
      </c>
      <c r="G53" s="116">
        <f t="shared" si="2"/>
        <v>0</v>
      </c>
      <c r="H53" s="117">
        <v>44938</v>
      </c>
      <c r="I53" s="111">
        <v>0</v>
      </c>
      <c r="J53" s="116">
        <f t="shared" si="3"/>
        <v>0</v>
      </c>
      <c r="K53" s="116">
        <f t="shared" si="4"/>
        <v>0</v>
      </c>
      <c r="L53" s="111">
        <v>0</v>
      </c>
      <c r="M53" s="111">
        <v>0</v>
      </c>
      <c r="N53" s="111">
        <v>0</v>
      </c>
      <c r="O53" s="111">
        <v>0</v>
      </c>
      <c r="P53" s="111">
        <v>0</v>
      </c>
      <c r="Q53" s="111">
        <v>0</v>
      </c>
      <c r="R53" s="111">
        <v>0</v>
      </c>
      <c r="S53" s="111">
        <v>0</v>
      </c>
      <c r="T53" s="111">
        <v>0</v>
      </c>
      <c r="U53" s="111">
        <v>0</v>
      </c>
      <c r="V53" s="111">
        <v>0</v>
      </c>
      <c r="W53" s="111">
        <v>0</v>
      </c>
      <c r="X53" s="111">
        <v>0</v>
      </c>
      <c r="Y53" s="111">
        <v>0</v>
      </c>
      <c r="Z53" s="111">
        <v>0</v>
      </c>
      <c r="AA53" s="111">
        <v>0</v>
      </c>
      <c r="AB53" s="111">
        <v>0</v>
      </c>
      <c r="AC53" s="111">
        <v>0</v>
      </c>
      <c r="AD53" s="111">
        <v>0</v>
      </c>
      <c r="AE53" s="111">
        <v>0</v>
      </c>
      <c r="AF53" s="111">
        <v>0</v>
      </c>
      <c r="AG53" s="111">
        <v>0</v>
      </c>
      <c r="AH53" s="111">
        <v>0</v>
      </c>
      <c r="AI53" s="111">
        <v>0</v>
      </c>
      <c r="AJ53" s="111">
        <v>0</v>
      </c>
      <c r="AK53" s="111">
        <v>0</v>
      </c>
      <c r="AL53" s="111">
        <v>0</v>
      </c>
      <c r="AM53" s="111">
        <v>0</v>
      </c>
      <c r="AN53" s="111">
        <v>0</v>
      </c>
      <c r="AO53" s="111">
        <v>0</v>
      </c>
      <c r="AP53" s="111">
        <v>0</v>
      </c>
      <c r="AQ53" s="111">
        <v>0</v>
      </c>
      <c r="AR53" s="111">
        <v>0</v>
      </c>
      <c r="AS53" s="111">
        <v>0</v>
      </c>
      <c r="AT53" s="111">
        <v>0</v>
      </c>
      <c r="AU53" s="111">
        <v>0</v>
      </c>
      <c r="AV53" s="111">
        <v>0</v>
      </c>
      <c r="AW53" s="111">
        <v>0</v>
      </c>
      <c r="AX53" s="111">
        <v>0</v>
      </c>
      <c r="AY53" s="111">
        <v>0</v>
      </c>
      <c r="AZ53" s="111">
        <v>0</v>
      </c>
      <c r="BA53" s="111">
        <v>0</v>
      </c>
      <c r="BB53" s="111">
        <v>0</v>
      </c>
      <c r="BC53" s="115">
        <f t="shared" si="6"/>
        <v>0</v>
      </c>
    </row>
    <row r="54" spans="1:55" s="110" customFormat="1" x14ac:dyDescent="0.25">
      <c r="A54" s="247">
        <v>48</v>
      </c>
      <c r="B54" s="112"/>
      <c r="C54" s="113"/>
      <c r="D54" s="245"/>
      <c r="E54" s="246"/>
      <c r="F54" s="111">
        <v>0</v>
      </c>
      <c r="G54" s="116">
        <f t="shared" si="2"/>
        <v>0</v>
      </c>
      <c r="H54" s="117">
        <v>44938</v>
      </c>
      <c r="I54" s="111">
        <v>0</v>
      </c>
      <c r="J54" s="116">
        <f t="shared" si="3"/>
        <v>0</v>
      </c>
      <c r="K54" s="116">
        <f t="shared" si="4"/>
        <v>0</v>
      </c>
      <c r="L54" s="111">
        <v>0</v>
      </c>
      <c r="M54" s="111">
        <v>0</v>
      </c>
      <c r="N54" s="111">
        <v>0</v>
      </c>
      <c r="O54" s="111">
        <v>0</v>
      </c>
      <c r="P54" s="111">
        <v>0</v>
      </c>
      <c r="Q54" s="111">
        <v>0</v>
      </c>
      <c r="R54" s="111">
        <v>0</v>
      </c>
      <c r="S54" s="111">
        <v>0</v>
      </c>
      <c r="T54" s="111">
        <v>0</v>
      </c>
      <c r="U54" s="111">
        <v>0</v>
      </c>
      <c r="V54" s="111">
        <v>0</v>
      </c>
      <c r="W54" s="111">
        <v>0</v>
      </c>
      <c r="X54" s="111">
        <v>0</v>
      </c>
      <c r="Y54" s="111">
        <v>0</v>
      </c>
      <c r="Z54" s="111">
        <v>0</v>
      </c>
      <c r="AA54" s="111">
        <v>0</v>
      </c>
      <c r="AB54" s="111">
        <v>0</v>
      </c>
      <c r="AC54" s="111">
        <v>0</v>
      </c>
      <c r="AD54" s="111">
        <v>0</v>
      </c>
      <c r="AE54" s="111">
        <v>0</v>
      </c>
      <c r="AF54" s="111">
        <v>0</v>
      </c>
      <c r="AG54" s="111">
        <v>0</v>
      </c>
      <c r="AH54" s="111">
        <v>0</v>
      </c>
      <c r="AI54" s="111">
        <v>0</v>
      </c>
      <c r="AJ54" s="111">
        <v>0</v>
      </c>
      <c r="AK54" s="111">
        <v>0</v>
      </c>
      <c r="AL54" s="111">
        <v>0</v>
      </c>
      <c r="AM54" s="111">
        <v>0</v>
      </c>
      <c r="AN54" s="111">
        <v>0</v>
      </c>
      <c r="AO54" s="111">
        <v>0</v>
      </c>
      <c r="AP54" s="111">
        <v>0</v>
      </c>
      <c r="AQ54" s="111">
        <v>0</v>
      </c>
      <c r="AR54" s="111">
        <v>0</v>
      </c>
      <c r="AS54" s="111">
        <v>0</v>
      </c>
      <c r="AT54" s="111">
        <v>0</v>
      </c>
      <c r="AU54" s="111">
        <v>0</v>
      </c>
      <c r="AV54" s="111">
        <v>0</v>
      </c>
      <c r="AW54" s="111">
        <v>0</v>
      </c>
      <c r="AX54" s="111">
        <v>0</v>
      </c>
      <c r="AY54" s="111">
        <v>0</v>
      </c>
      <c r="AZ54" s="111">
        <v>0</v>
      </c>
      <c r="BA54" s="111">
        <v>0</v>
      </c>
      <c r="BB54" s="111">
        <v>0</v>
      </c>
      <c r="BC54" s="115">
        <f t="shared" si="6"/>
        <v>0</v>
      </c>
    </row>
    <row r="55" spans="1:55" s="110" customFormat="1" x14ac:dyDescent="0.25">
      <c r="A55" s="247">
        <v>49</v>
      </c>
      <c r="B55" s="112"/>
      <c r="C55" s="113"/>
      <c r="D55" s="245"/>
      <c r="E55" s="246"/>
      <c r="F55" s="111">
        <v>0</v>
      </c>
      <c r="G55" s="116">
        <f t="shared" si="2"/>
        <v>0</v>
      </c>
      <c r="H55" s="117">
        <v>44938</v>
      </c>
      <c r="I55" s="111">
        <v>0</v>
      </c>
      <c r="J55" s="116">
        <f t="shared" si="3"/>
        <v>0</v>
      </c>
      <c r="K55" s="116">
        <f t="shared" si="4"/>
        <v>0</v>
      </c>
      <c r="L55" s="111">
        <v>0</v>
      </c>
      <c r="M55" s="111">
        <v>0</v>
      </c>
      <c r="N55" s="111">
        <v>0</v>
      </c>
      <c r="O55" s="111">
        <v>0</v>
      </c>
      <c r="P55" s="111">
        <v>0</v>
      </c>
      <c r="Q55" s="111">
        <v>0</v>
      </c>
      <c r="R55" s="111">
        <v>0</v>
      </c>
      <c r="S55" s="111">
        <v>0</v>
      </c>
      <c r="T55" s="111">
        <v>0</v>
      </c>
      <c r="U55" s="111">
        <v>0</v>
      </c>
      <c r="V55" s="111">
        <v>0</v>
      </c>
      <c r="W55" s="111">
        <v>0</v>
      </c>
      <c r="X55" s="111">
        <v>0</v>
      </c>
      <c r="Y55" s="111">
        <v>0</v>
      </c>
      <c r="Z55" s="111">
        <v>0</v>
      </c>
      <c r="AA55" s="111">
        <v>0</v>
      </c>
      <c r="AB55" s="111">
        <v>0</v>
      </c>
      <c r="AC55" s="111">
        <v>0</v>
      </c>
      <c r="AD55" s="111">
        <v>0</v>
      </c>
      <c r="AE55" s="111">
        <v>0</v>
      </c>
      <c r="AF55" s="111">
        <v>0</v>
      </c>
      <c r="AG55" s="111">
        <v>0</v>
      </c>
      <c r="AH55" s="111">
        <v>0</v>
      </c>
      <c r="AI55" s="111">
        <v>0</v>
      </c>
      <c r="AJ55" s="111">
        <v>0</v>
      </c>
      <c r="AK55" s="111">
        <v>0</v>
      </c>
      <c r="AL55" s="111">
        <v>0</v>
      </c>
      <c r="AM55" s="111">
        <v>0</v>
      </c>
      <c r="AN55" s="111">
        <v>0</v>
      </c>
      <c r="AO55" s="111">
        <v>0</v>
      </c>
      <c r="AP55" s="111">
        <v>0</v>
      </c>
      <c r="AQ55" s="111">
        <v>0</v>
      </c>
      <c r="AR55" s="111">
        <v>0</v>
      </c>
      <c r="AS55" s="111">
        <v>0</v>
      </c>
      <c r="AT55" s="111">
        <v>0</v>
      </c>
      <c r="AU55" s="111">
        <v>0</v>
      </c>
      <c r="AV55" s="111">
        <v>0</v>
      </c>
      <c r="AW55" s="111">
        <v>0</v>
      </c>
      <c r="AX55" s="111">
        <v>0</v>
      </c>
      <c r="AY55" s="111">
        <v>0</v>
      </c>
      <c r="AZ55" s="111">
        <v>0</v>
      </c>
      <c r="BA55" s="111">
        <v>0</v>
      </c>
      <c r="BB55" s="111">
        <v>0</v>
      </c>
      <c r="BC55" s="115">
        <f t="shared" si="6"/>
        <v>0</v>
      </c>
    </row>
    <row r="56" spans="1:55" s="110" customFormat="1" x14ac:dyDescent="0.25">
      <c r="A56" s="247">
        <v>50</v>
      </c>
      <c r="B56" s="112"/>
      <c r="C56" s="113"/>
      <c r="D56" s="245"/>
      <c r="E56" s="246"/>
      <c r="F56" s="111">
        <v>0</v>
      </c>
      <c r="G56" s="116">
        <f t="shared" si="2"/>
        <v>0</v>
      </c>
      <c r="H56" s="117">
        <v>44938</v>
      </c>
      <c r="I56" s="111">
        <v>0</v>
      </c>
      <c r="J56" s="116">
        <f t="shared" si="3"/>
        <v>0</v>
      </c>
      <c r="K56" s="116">
        <f t="shared" si="4"/>
        <v>0</v>
      </c>
      <c r="L56" s="111">
        <v>0</v>
      </c>
      <c r="M56" s="111">
        <v>0</v>
      </c>
      <c r="N56" s="111">
        <v>0</v>
      </c>
      <c r="O56" s="111">
        <v>0</v>
      </c>
      <c r="P56" s="111">
        <v>0</v>
      </c>
      <c r="Q56" s="111">
        <v>0</v>
      </c>
      <c r="R56" s="111">
        <v>0</v>
      </c>
      <c r="S56" s="111">
        <v>0</v>
      </c>
      <c r="T56" s="111">
        <v>0</v>
      </c>
      <c r="U56" s="111">
        <v>0</v>
      </c>
      <c r="V56" s="111">
        <v>0</v>
      </c>
      <c r="W56" s="111">
        <v>0</v>
      </c>
      <c r="X56" s="111">
        <v>0</v>
      </c>
      <c r="Y56" s="111">
        <v>0</v>
      </c>
      <c r="Z56" s="111">
        <v>0</v>
      </c>
      <c r="AA56" s="111">
        <v>0</v>
      </c>
      <c r="AB56" s="111">
        <v>0</v>
      </c>
      <c r="AC56" s="111">
        <v>0</v>
      </c>
      <c r="AD56" s="111">
        <v>0</v>
      </c>
      <c r="AE56" s="111">
        <v>0</v>
      </c>
      <c r="AF56" s="111">
        <v>0</v>
      </c>
      <c r="AG56" s="111">
        <v>0</v>
      </c>
      <c r="AH56" s="111">
        <v>0</v>
      </c>
      <c r="AI56" s="111">
        <v>0</v>
      </c>
      <c r="AJ56" s="111">
        <v>0</v>
      </c>
      <c r="AK56" s="111">
        <v>0</v>
      </c>
      <c r="AL56" s="111">
        <v>0</v>
      </c>
      <c r="AM56" s="111">
        <v>0</v>
      </c>
      <c r="AN56" s="111">
        <v>0</v>
      </c>
      <c r="AO56" s="111">
        <v>0</v>
      </c>
      <c r="AP56" s="111">
        <v>0</v>
      </c>
      <c r="AQ56" s="111">
        <v>0</v>
      </c>
      <c r="AR56" s="111">
        <v>0</v>
      </c>
      <c r="AS56" s="111">
        <v>0</v>
      </c>
      <c r="AT56" s="111">
        <v>0</v>
      </c>
      <c r="AU56" s="111">
        <v>0</v>
      </c>
      <c r="AV56" s="111">
        <v>0</v>
      </c>
      <c r="AW56" s="111">
        <v>0</v>
      </c>
      <c r="AX56" s="111">
        <v>0</v>
      </c>
      <c r="AY56" s="111">
        <v>0</v>
      </c>
      <c r="AZ56" s="111">
        <v>0</v>
      </c>
      <c r="BA56" s="111">
        <v>0</v>
      </c>
      <c r="BB56" s="111">
        <v>0</v>
      </c>
      <c r="BC56" s="115">
        <f t="shared" si="6"/>
        <v>0</v>
      </c>
    </row>
    <row r="57" spans="1:55" s="110" customFormat="1" x14ac:dyDescent="0.25">
      <c r="A57" s="247">
        <v>51</v>
      </c>
      <c r="B57" s="112"/>
      <c r="C57" s="113"/>
      <c r="D57" s="245"/>
      <c r="E57" s="246"/>
      <c r="F57" s="111">
        <v>0</v>
      </c>
      <c r="G57" s="116">
        <f t="shared" si="2"/>
        <v>0</v>
      </c>
      <c r="H57" s="117">
        <v>44938</v>
      </c>
      <c r="I57" s="111">
        <v>0</v>
      </c>
      <c r="J57" s="116">
        <f t="shared" si="3"/>
        <v>0</v>
      </c>
      <c r="K57" s="116">
        <f t="shared" si="4"/>
        <v>0</v>
      </c>
      <c r="L57" s="111">
        <v>0</v>
      </c>
      <c r="M57" s="111">
        <v>0</v>
      </c>
      <c r="N57" s="111">
        <v>0</v>
      </c>
      <c r="O57" s="111">
        <v>0</v>
      </c>
      <c r="P57" s="111">
        <v>0</v>
      </c>
      <c r="Q57" s="111">
        <v>0</v>
      </c>
      <c r="R57" s="111">
        <v>0</v>
      </c>
      <c r="S57" s="111">
        <v>0</v>
      </c>
      <c r="T57" s="111">
        <v>0</v>
      </c>
      <c r="U57" s="111">
        <v>0</v>
      </c>
      <c r="V57" s="111">
        <v>0</v>
      </c>
      <c r="W57" s="111">
        <v>0</v>
      </c>
      <c r="X57" s="111">
        <v>0</v>
      </c>
      <c r="Y57" s="111">
        <v>0</v>
      </c>
      <c r="Z57" s="111">
        <v>0</v>
      </c>
      <c r="AA57" s="111">
        <v>0</v>
      </c>
      <c r="AB57" s="111">
        <v>0</v>
      </c>
      <c r="AC57" s="111">
        <v>0</v>
      </c>
      <c r="AD57" s="111">
        <v>0</v>
      </c>
      <c r="AE57" s="111">
        <v>0</v>
      </c>
      <c r="AF57" s="111">
        <v>0</v>
      </c>
      <c r="AG57" s="111">
        <v>0</v>
      </c>
      <c r="AH57" s="111">
        <v>0</v>
      </c>
      <c r="AI57" s="111">
        <v>0</v>
      </c>
      <c r="AJ57" s="111">
        <v>0</v>
      </c>
      <c r="AK57" s="111">
        <v>0</v>
      </c>
      <c r="AL57" s="111">
        <v>0</v>
      </c>
      <c r="AM57" s="111">
        <v>0</v>
      </c>
      <c r="AN57" s="111">
        <v>0</v>
      </c>
      <c r="AO57" s="111">
        <v>0</v>
      </c>
      <c r="AP57" s="111">
        <v>0</v>
      </c>
      <c r="AQ57" s="111">
        <v>0</v>
      </c>
      <c r="AR57" s="111">
        <v>0</v>
      </c>
      <c r="AS57" s="111">
        <v>0</v>
      </c>
      <c r="AT57" s="111">
        <v>0</v>
      </c>
      <c r="AU57" s="111">
        <v>0</v>
      </c>
      <c r="AV57" s="111">
        <v>0</v>
      </c>
      <c r="AW57" s="111">
        <v>0</v>
      </c>
      <c r="AX57" s="111">
        <v>0</v>
      </c>
      <c r="AY57" s="111">
        <v>0</v>
      </c>
      <c r="AZ57" s="111">
        <v>0</v>
      </c>
      <c r="BA57" s="111">
        <v>0</v>
      </c>
      <c r="BB57" s="111">
        <v>0</v>
      </c>
      <c r="BC57" s="115">
        <f t="shared" si="6"/>
        <v>0</v>
      </c>
    </row>
    <row r="58" spans="1:55" s="110" customFormat="1" x14ac:dyDescent="0.25">
      <c r="A58" s="247">
        <v>52</v>
      </c>
      <c r="B58" s="112"/>
      <c r="C58" s="113"/>
      <c r="D58" s="245"/>
      <c r="E58" s="246"/>
      <c r="F58" s="111">
        <v>0</v>
      </c>
      <c r="G58" s="116">
        <f t="shared" si="2"/>
        <v>0</v>
      </c>
      <c r="H58" s="117">
        <v>44938</v>
      </c>
      <c r="I58" s="111">
        <v>0</v>
      </c>
      <c r="J58" s="116">
        <f t="shared" si="3"/>
        <v>0</v>
      </c>
      <c r="K58" s="116">
        <f t="shared" si="4"/>
        <v>0</v>
      </c>
      <c r="L58" s="111">
        <v>0</v>
      </c>
      <c r="M58" s="111">
        <v>0</v>
      </c>
      <c r="N58" s="111">
        <v>0</v>
      </c>
      <c r="O58" s="111">
        <v>0</v>
      </c>
      <c r="P58" s="111">
        <v>0</v>
      </c>
      <c r="Q58" s="111">
        <v>0</v>
      </c>
      <c r="R58" s="111">
        <v>0</v>
      </c>
      <c r="S58" s="111">
        <v>0</v>
      </c>
      <c r="T58" s="111">
        <v>0</v>
      </c>
      <c r="U58" s="111">
        <v>0</v>
      </c>
      <c r="V58" s="111">
        <v>0</v>
      </c>
      <c r="W58" s="111">
        <v>0</v>
      </c>
      <c r="X58" s="111">
        <v>0</v>
      </c>
      <c r="Y58" s="111">
        <v>0</v>
      </c>
      <c r="Z58" s="111">
        <v>0</v>
      </c>
      <c r="AA58" s="111">
        <v>0</v>
      </c>
      <c r="AB58" s="111">
        <v>0</v>
      </c>
      <c r="AC58" s="111">
        <v>0</v>
      </c>
      <c r="AD58" s="111">
        <v>0</v>
      </c>
      <c r="AE58" s="111">
        <v>0</v>
      </c>
      <c r="AF58" s="111">
        <v>0</v>
      </c>
      <c r="AG58" s="111">
        <v>0</v>
      </c>
      <c r="AH58" s="111">
        <v>0</v>
      </c>
      <c r="AI58" s="111">
        <v>0</v>
      </c>
      <c r="AJ58" s="111">
        <v>0</v>
      </c>
      <c r="AK58" s="111">
        <v>0</v>
      </c>
      <c r="AL58" s="111">
        <v>0</v>
      </c>
      <c r="AM58" s="111">
        <v>0</v>
      </c>
      <c r="AN58" s="111">
        <v>0</v>
      </c>
      <c r="AO58" s="111">
        <v>0</v>
      </c>
      <c r="AP58" s="111">
        <v>0</v>
      </c>
      <c r="AQ58" s="111">
        <v>0</v>
      </c>
      <c r="AR58" s="111">
        <v>0</v>
      </c>
      <c r="AS58" s="111">
        <v>0</v>
      </c>
      <c r="AT58" s="111">
        <v>0</v>
      </c>
      <c r="AU58" s="111">
        <v>0</v>
      </c>
      <c r="AV58" s="111">
        <v>0</v>
      </c>
      <c r="AW58" s="111">
        <v>0</v>
      </c>
      <c r="AX58" s="111">
        <v>0</v>
      </c>
      <c r="AY58" s="111">
        <v>0</v>
      </c>
      <c r="AZ58" s="111">
        <v>0</v>
      </c>
      <c r="BA58" s="111">
        <v>0</v>
      </c>
      <c r="BB58" s="111">
        <v>0</v>
      </c>
      <c r="BC58" s="115">
        <f t="shared" si="6"/>
        <v>0</v>
      </c>
    </row>
    <row r="59" spans="1:55" s="110" customFormat="1" x14ac:dyDescent="0.25">
      <c r="A59" s="247">
        <v>53</v>
      </c>
      <c r="B59" s="112"/>
      <c r="C59" s="113"/>
      <c r="D59" s="245"/>
      <c r="E59" s="246"/>
      <c r="F59" s="111">
        <v>0</v>
      </c>
      <c r="G59" s="116">
        <f t="shared" si="2"/>
        <v>0</v>
      </c>
      <c r="H59" s="117">
        <v>44938</v>
      </c>
      <c r="I59" s="111">
        <v>0</v>
      </c>
      <c r="J59" s="116">
        <f t="shared" si="3"/>
        <v>0</v>
      </c>
      <c r="K59" s="116">
        <f t="shared" si="4"/>
        <v>0</v>
      </c>
      <c r="L59" s="111">
        <v>0</v>
      </c>
      <c r="M59" s="111">
        <v>0</v>
      </c>
      <c r="N59" s="111">
        <v>0</v>
      </c>
      <c r="O59" s="111">
        <v>0</v>
      </c>
      <c r="P59" s="111">
        <v>0</v>
      </c>
      <c r="Q59" s="111">
        <v>0</v>
      </c>
      <c r="R59" s="111">
        <v>0</v>
      </c>
      <c r="S59" s="111">
        <v>0</v>
      </c>
      <c r="T59" s="111">
        <v>0</v>
      </c>
      <c r="U59" s="111">
        <v>0</v>
      </c>
      <c r="V59" s="111">
        <v>0</v>
      </c>
      <c r="W59" s="111">
        <v>0</v>
      </c>
      <c r="X59" s="111">
        <v>0</v>
      </c>
      <c r="Y59" s="111">
        <v>0</v>
      </c>
      <c r="Z59" s="111">
        <v>0</v>
      </c>
      <c r="AA59" s="111">
        <v>0</v>
      </c>
      <c r="AB59" s="111">
        <v>0</v>
      </c>
      <c r="AC59" s="111">
        <v>0</v>
      </c>
      <c r="AD59" s="111">
        <v>0</v>
      </c>
      <c r="AE59" s="111">
        <v>0</v>
      </c>
      <c r="AF59" s="111">
        <v>0</v>
      </c>
      <c r="AG59" s="111">
        <v>0</v>
      </c>
      <c r="AH59" s="111">
        <v>0</v>
      </c>
      <c r="AI59" s="111">
        <v>0</v>
      </c>
      <c r="AJ59" s="111">
        <v>0</v>
      </c>
      <c r="AK59" s="111">
        <v>0</v>
      </c>
      <c r="AL59" s="111">
        <v>0</v>
      </c>
      <c r="AM59" s="111">
        <v>0</v>
      </c>
      <c r="AN59" s="111">
        <v>0</v>
      </c>
      <c r="AO59" s="111">
        <v>0</v>
      </c>
      <c r="AP59" s="111">
        <v>0</v>
      </c>
      <c r="AQ59" s="111">
        <v>0</v>
      </c>
      <c r="AR59" s="111">
        <v>0</v>
      </c>
      <c r="AS59" s="111">
        <v>0</v>
      </c>
      <c r="AT59" s="111">
        <v>0</v>
      </c>
      <c r="AU59" s="111">
        <v>0</v>
      </c>
      <c r="AV59" s="111">
        <v>0</v>
      </c>
      <c r="AW59" s="111">
        <v>0</v>
      </c>
      <c r="AX59" s="111">
        <v>0</v>
      </c>
      <c r="AY59" s="111">
        <v>0</v>
      </c>
      <c r="AZ59" s="111">
        <v>0</v>
      </c>
      <c r="BA59" s="111">
        <v>0</v>
      </c>
      <c r="BB59" s="111">
        <v>0</v>
      </c>
      <c r="BC59" s="115">
        <f t="shared" si="6"/>
        <v>0</v>
      </c>
    </row>
    <row r="60" spans="1:55" s="110" customFormat="1" x14ac:dyDescent="0.25">
      <c r="A60" s="247">
        <v>54</v>
      </c>
      <c r="B60" s="112"/>
      <c r="C60" s="113"/>
      <c r="D60" s="245"/>
      <c r="E60" s="246"/>
      <c r="F60" s="111">
        <v>0</v>
      </c>
      <c r="G60" s="116">
        <f t="shared" si="2"/>
        <v>0</v>
      </c>
      <c r="H60" s="117">
        <v>44938</v>
      </c>
      <c r="I60" s="111">
        <v>0</v>
      </c>
      <c r="J60" s="116">
        <f t="shared" si="3"/>
        <v>0</v>
      </c>
      <c r="K60" s="116">
        <f t="shared" si="4"/>
        <v>0</v>
      </c>
      <c r="L60" s="111">
        <v>0</v>
      </c>
      <c r="M60" s="111">
        <v>0</v>
      </c>
      <c r="N60" s="111">
        <v>0</v>
      </c>
      <c r="O60" s="111">
        <v>0</v>
      </c>
      <c r="P60" s="111">
        <v>0</v>
      </c>
      <c r="Q60" s="111">
        <v>0</v>
      </c>
      <c r="R60" s="111">
        <v>0</v>
      </c>
      <c r="S60" s="111">
        <v>0</v>
      </c>
      <c r="T60" s="111">
        <v>0</v>
      </c>
      <c r="U60" s="111">
        <v>0</v>
      </c>
      <c r="V60" s="111">
        <v>0</v>
      </c>
      <c r="W60" s="111">
        <v>0</v>
      </c>
      <c r="X60" s="111">
        <v>0</v>
      </c>
      <c r="Y60" s="111">
        <v>0</v>
      </c>
      <c r="Z60" s="111">
        <v>0</v>
      </c>
      <c r="AA60" s="111">
        <v>0</v>
      </c>
      <c r="AB60" s="111">
        <v>0</v>
      </c>
      <c r="AC60" s="111">
        <v>0</v>
      </c>
      <c r="AD60" s="111">
        <v>0</v>
      </c>
      <c r="AE60" s="111">
        <v>0</v>
      </c>
      <c r="AF60" s="111">
        <v>0</v>
      </c>
      <c r="AG60" s="111">
        <v>0</v>
      </c>
      <c r="AH60" s="111">
        <v>0</v>
      </c>
      <c r="AI60" s="111">
        <v>0</v>
      </c>
      <c r="AJ60" s="111">
        <v>0</v>
      </c>
      <c r="AK60" s="111">
        <v>0</v>
      </c>
      <c r="AL60" s="111">
        <v>0</v>
      </c>
      <c r="AM60" s="111">
        <v>0</v>
      </c>
      <c r="AN60" s="111">
        <v>0</v>
      </c>
      <c r="AO60" s="111">
        <v>0</v>
      </c>
      <c r="AP60" s="111">
        <v>0</v>
      </c>
      <c r="AQ60" s="111">
        <v>0</v>
      </c>
      <c r="AR60" s="111">
        <v>0</v>
      </c>
      <c r="AS60" s="111">
        <v>0</v>
      </c>
      <c r="AT60" s="111">
        <v>0</v>
      </c>
      <c r="AU60" s="111">
        <v>0</v>
      </c>
      <c r="AV60" s="111">
        <v>0</v>
      </c>
      <c r="AW60" s="111">
        <v>0</v>
      </c>
      <c r="AX60" s="111">
        <v>0</v>
      </c>
      <c r="AY60" s="111">
        <v>0</v>
      </c>
      <c r="AZ60" s="111">
        <v>0</v>
      </c>
      <c r="BA60" s="111">
        <v>0</v>
      </c>
      <c r="BB60" s="111">
        <v>0</v>
      </c>
      <c r="BC60" s="115">
        <f t="shared" si="6"/>
        <v>0</v>
      </c>
    </row>
    <row r="61" spans="1:55" s="110" customFormat="1" x14ac:dyDescent="0.25">
      <c r="A61" s="247">
        <v>55</v>
      </c>
      <c r="B61" s="112"/>
      <c r="C61" s="113"/>
      <c r="D61" s="245"/>
      <c r="E61" s="246"/>
      <c r="F61" s="111">
        <v>0</v>
      </c>
      <c r="G61" s="116">
        <f t="shared" si="2"/>
        <v>0</v>
      </c>
      <c r="H61" s="117">
        <v>44938</v>
      </c>
      <c r="I61" s="111">
        <v>0</v>
      </c>
      <c r="J61" s="116">
        <f t="shared" si="3"/>
        <v>0</v>
      </c>
      <c r="K61" s="116">
        <f t="shared" si="4"/>
        <v>0</v>
      </c>
      <c r="L61" s="111">
        <v>0</v>
      </c>
      <c r="M61" s="111">
        <v>0</v>
      </c>
      <c r="N61" s="111">
        <v>0</v>
      </c>
      <c r="O61" s="111">
        <v>0</v>
      </c>
      <c r="P61" s="111">
        <v>0</v>
      </c>
      <c r="Q61" s="111">
        <v>0</v>
      </c>
      <c r="R61" s="111">
        <v>0</v>
      </c>
      <c r="S61" s="111">
        <v>0</v>
      </c>
      <c r="T61" s="111">
        <v>0</v>
      </c>
      <c r="U61" s="111">
        <v>0</v>
      </c>
      <c r="V61" s="111">
        <v>0</v>
      </c>
      <c r="W61" s="111">
        <v>0</v>
      </c>
      <c r="X61" s="111">
        <v>0</v>
      </c>
      <c r="Y61" s="111">
        <v>0</v>
      </c>
      <c r="Z61" s="111">
        <v>0</v>
      </c>
      <c r="AA61" s="111">
        <v>0</v>
      </c>
      <c r="AB61" s="111">
        <v>0</v>
      </c>
      <c r="AC61" s="111">
        <v>0</v>
      </c>
      <c r="AD61" s="111">
        <v>0</v>
      </c>
      <c r="AE61" s="111">
        <v>0</v>
      </c>
      <c r="AF61" s="111">
        <v>0</v>
      </c>
      <c r="AG61" s="111">
        <v>0</v>
      </c>
      <c r="AH61" s="111">
        <v>0</v>
      </c>
      <c r="AI61" s="111">
        <v>0</v>
      </c>
      <c r="AJ61" s="111">
        <v>0</v>
      </c>
      <c r="AK61" s="111">
        <v>0</v>
      </c>
      <c r="AL61" s="111">
        <v>0</v>
      </c>
      <c r="AM61" s="111">
        <v>0</v>
      </c>
      <c r="AN61" s="111">
        <v>0</v>
      </c>
      <c r="AO61" s="111">
        <v>0</v>
      </c>
      <c r="AP61" s="111">
        <v>0</v>
      </c>
      <c r="AQ61" s="111">
        <v>0</v>
      </c>
      <c r="AR61" s="111">
        <v>0</v>
      </c>
      <c r="AS61" s="111">
        <v>0</v>
      </c>
      <c r="AT61" s="111">
        <v>0</v>
      </c>
      <c r="AU61" s="111">
        <v>0</v>
      </c>
      <c r="AV61" s="111">
        <v>0</v>
      </c>
      <c r="AW61" s="111">
        <v>0</v>
      </c>
      <c r="AX61" s="111">
        <v>0</v>
      </c>
      <c r="AY61" s="111">
        <v>0</v>
      </c>
      <c r="AZ61" s="111">
        <v>0</v>
      </c>
      <c r="BA61" s="111">
        <v>0</v>
      </c>
      <c r="BB61" s="111">
        <v>0</v>
      </c>
      <c r="BC61" s="115">
        <f t="shared" si="6"/>
        <v>0</v>
      </c>
    </row>
    <row r="62" spans="1:55" s="110" customFormat="1" x14ac:dyDescent="0.25">
      <c r="A62" s="247">
        <v>56</v>
      </c>
      <c r="B62" s="112"/>
      <c r="C62" s="113"/>
      <c r="D62" s="245"/>
      <c r="E62" s="246"/>
      <c r="F62" s="111">
        <v>0</v>
      </c>
      <c r="G62" s="116">
        <f t="shared" si="2"/>
        <v>0</v>
      </c>
      <c r="H62" s="117">
        <v>44938</v>
      </c>
      <c r="I62" s="111">
        <v>0</v>
      </c>
      <c r="J62" s="116">
        <f t="shared" si="3"/>
        <v>0</v>
      </c>
      <c r="K62" s="116">
        <f t="shared" si="4"/>
        <v>0</v>
      </c>
      <c r="L62" s="111">
        <v>0</v>
      </c>
      <c r="M62" s="111">
        <v>0</v>
      </c>
      <c r="N62" s="111">
        <v>0</v>
      </c>
      <c r="O62" s="111">
        <v>0</v>
      </c>
      <c r="P62" s="111">
        <v>0</v>
      </c>
      <c r="Q62" s="111">
        <v>0</v>
      </c>
      <c r="R62" s="111">
        <v>0</v>
      </c>
      <c r="S62" s="111">
        <v>0</v>
      </c>
      <c r="T62" s="111">
        <v>0</v>
      </c>
      <c r="U62" s="111">
        <v>0</v>
      </c>
      <c r="V62" s="111">
        <v>0</v>
      </c>
      <c r="W62" s="111">
        <v>0</v>
      </c>
      <c r="X62" s="111">
        <v>0</v>
      </c>
      <c r="Y62" s="111">
        <v>0</v>
      </c>
      <c r="Z62" s="111">
        <v>0</v>
      </c>
      <c r="AA62" s="111">
        <v>0</v>
      </c>
      <c r="AB62" s="111">
        <v>0</v>
      </c>
      <c r="AC62" s="111">
        <v>0</v>
      </c>
      <c r="AD62" s="111">
        <v>0</v>
      </c>
      <c r="AE62" s="111">
        <v>0</v>
      </c>
      <c r="AF62" s="111">
        <v>0</v>
      </c>
      <c r="AG62" s="111">
        <v>0</v>
      </c>
      <c r="AH62" s="111">
        <v>0</v>
      </c>
      <c r="AI62" s="111">
        <v>0</v>
      </c>
      <c r="AJ62" s="111">
        <v>0</v>
      </c>
      <c r="AK62" s="111">
        <v>0</v>
      </c>
      <c r="AL62" s="111">
        <v>0</v>
      </c>
      <c r="AM62" s="111">
        <v>0</v>
      </c>
      <c r="AN62" s="111">
        <v>0</v>
      </c>
      <c r="AO62" s="111">
        <v>0</v>
      </c>
      <c r="AP62" s="111">
        <v>0</v>
      </c>
      <c r="AQ62" s="111">
        <v>0</v>
      </c>
      <c r="AR62" s="111">
        <v>0</v>
      </c>
      <c r="AS62" s="111">
        <v>0</v>
      </c>
      <c r="AT62" s="111">
        <v>0</v>
      </c>
      <c r="AU62" s="111">
        <v>0</v>
      </c>
      <c r="AV62" s="111">
        <v>0</v>
      </c>
      <c r="AW62" s="111">
        <v>0</v>
      </c>
      <c r="AX62" s="111">
        <v>0</v>
      </c>
      <c r="AY62" s="111">
        <v>0</v>
      </c>
      <c r="AZ62" s="111">
        <v>0</v>
      </c>
      <c r="BA62" s="111">
        <v>0</v>
      </c>
      <c r="BB62" s="111">
        <v>0</v>
      </c>
      <c r="BC62" s="115">
        <f t="shared" si="6"/>
        <v>0</v>
      </c>
    </row>
    <row r="63" spans="1:55" s="110" customFormat="1" x14ac:dyDescent="0.25">
      <c r="A63" s="247">
        <v>57</v>
      </c>
      <c r="B63" s="112"/>
      <c r="C63" s="113"/>
      <c r="D63" s="245"/>
      <c r="E63" s="246"/>
      <c r="F63" s="111">
        <v>0</v>
      </c>
      <c r="G63" s="116">
        <f t="shared" si="2"/>
        <v>0</v>
      </c>
      <c r="H63" s="117">
        <v>44938</v>
      </c>
      <c r="I63" s="111">
        <v>0</v>
      </c>
      <c r="J63" s="116">
        <f t="shared" si="3"/>
        <v>0</v>
      </c>
      <c r="K63" s="116">
        <f t="shared" si="4"/>
        <v>0</v>
      </c>
      <c r="L63" s="111">
        <v>0</v>
      </c>
      <c r="M63" s="111">
        <v>0</v>
      </c>
      <c r="N63" s="111">
        <v>0</v>
      </c>
      <c r="O63" s="111">
        <v>0</v>
      </c>
      <c r="P63" s="111">
        <v>0</v>
      </c>
      <c r="Q63" s="111">
        <v>0</v>
      </c>
      <c r="R63" s="111">
        <v>0</v>
      </c>
      <c r="S63" s="111">
        <v>0</v>
      </c>
      <c r="T63" s="111">
        <v>0</v>
      </c>
      <c r="U63" s="111">
        <v>0</v>
      </c>
      <c r="V63" s="111">
        <v>0</v>
      </c>
      <c r="W63" s="111">
        <v>0</v>
      </c>
      <c r="X63" s="111">
        <v>0</v>
      </c>
      <c r="Y63" s="111">
        <v>0</v>
      </c>
      <c r="Z63" s="111">
        <v>0</v>
      </c>
      <c r="AA63" s="111">
        <v>0</v>
      </c>
      <c r="AB63" s="111">
        <v>0</v>
      </c>
      <c r="AC63" s="111">
        <v>0</v>
      </c>
      <c r="AD63" s="111">
        <v>0</v>
      </c>
      <c r="AE63" s="111">
        <v>0</v>
      </c>
      <c r="AF63" s="111">
        <v>0</v>
      </c>
      <c r="AG63" s="111">
        <v>0</v>
      </c>
      <c r="AH63" s="111">
        <v>0</v>
      </c>
      <c r="AI63" s="111">
        <v>0</v>
      </c>
      <c r="AJ63" s="111">
        <v>0</v>
      </c>
      <c r="AK63" s="111">
        <v>0</v>
      </c>
      <c r="AL63" s="111">
        <v>0</v>
      </c>
      <c r="AM63" s="111">
        <v>0</v>
      </c>
      <c r="AN63" s="111">
        <v>0</v>
      </c>
      <c r="AO63" s="111">
        <v>0</v>
      </c>
      <c r="AP63" s="111">
        <v>0</v>
      </c>
      <c r="AQ63" s="111">
        <v>0</v>
      </c>
      <c r="AR63" s="111">
        <v>0</v>
      </c>
      <c r="AS63" s="111">
        <v>0</v>
      </c>
      <c r="AT63" s="111">
        <v>0</v>
      </c>
      <c r="AU63" s="111">
        <v>0</v>
      </c>
      <c r="AV63" s="111">
        <v>0</v>
      </c>
      <c r="AW63" s="111">
        <v>0</v>
      </c>
      <c r="AX63" s="111">
        <v>0</v>
      </c>
      <c r="AY63" s="111">
        <v>0</v>
      </c>
      <c r="AZ63" s="111">
        <v>0</v>
      </c>
      <c r="BA63" s="111">
        <v>0</v>
      </c>
      <c r="BB63" s="111">
        <v>0</v>
      </c>
      <c r="BC63" s="115">
        <f t="shared" si="6"/>
        <v>0</v>
      </c>
    </row>
    <row r="64" spans="1:55" s="110" customFormat="1" x14ac:dyDescent="0.25">
      <c r="A64" s="247">
        <v>58</v>
      </c>
      <c r="B64" s="112"/>
      <c r="C64" s="113"/>
      <c r="D64" s="245"/>
      <c r="E64" s="246"/>
      <c r="F64" s="111">
        <v>0</v>
      </c>
      <c r="G64" s="116">
        <f t="shared" si="2"/>
        <v>0</v>
      </c>
      <c r="H64" s="117">
        <v>44938</v>
      </c>
      <c r="I64" s="111">
        <v>0</v>
      </c>
      <c r="J64" s="116">
        <f t="shared" si="3"/>
        <v>0</v>
      </c>
      <c r="K64" s="116">
        <f t="shared" si="4"/>
        <v>0</v>
      </c>
      <c r="L64" s="111">
        <v>0</v>
      </c>
      <c r="M64" s="111">
        <v>0</v>
      </c>
      <c r="N64" s="111">
        <v>0</v>
      </c>
      <c r="O64" s="111">
        <v>0</v>
      </c>
      <c r="P64" s="111">
        <v>0</v>
      </c>
      <c r="Q64" s="111">
        <v>0</v>
      </c>
      <c r="R64" s="111">
        <v>0</v>
      </c>
      <c r="S64" s="111">
        <v>0</v>
      </c>
      <c r="T64" s="111">
        <v>0</v>
      </c>
      <c r="U64" s="111">
        <v>0</v>
      </c>
      <c r="V64" s="111">
        <v>0</v>
      </c>
      <c r="W64" s="111">
        <v>0</v>
      </c>
      <c r="X64" s="111">
        <v>0</v>
      </c>
      <c r="Y64" s="111">
        <v>0</v>
      </c>
      <c r="Z64" s="111">
        <v>0</v>
      </c>
      <c r="AA64" s="111">
        <v>0</v>
      </c>
      <c r="AB64" s="111">
        <v>0</v>
      </c>
      <c r="AC64" s="111">
        <v>0</v>
      </c>
      <c r="AD64" s="111">
        <v>0</v>
      </c>
      <c r="AE64" s="111">
        <v>0</v>
      </c>
      <c r="AF64" s="111">
        <v>0</v>
      </c>
      <c r="AG64" s="111">
        <v>0</v>
      </c>
      <c r="AH64" s="111">
        <v>0</v>
      </c>
      <c r="AI64" s="111">
        <v>0</v>
      </c>
      <c r="AJ64" s="111">
        <v>0</v>
      </c>
      <c r="AK64" s="111">
        <v>0</v>
      </c>
      <c r="AL64" s="111">
        <v>0</v>
      </c>
      <c r="AM64" s="111">
        <v>0</v>
      </c>
      <c r="AN64" s="111">
        <v>0</v>
      </c>
      <c r="AO64" s="111">
        <v>0</v>
      </c>
      <c r="AP64" s="111">
        <v>0</v>
      </c>
      <c r="AQ64" s="111">
        <v>0</v>
      </c>
      <c r="AR64" s="111">
        <v>0</v>
      </c>
      <c r="AS64" s="111">
        <v>0</v>
      </c>
      <c r="AT64" s="111">
        <v>0</v>
      </c>
      <c r="AU64" s="111">
        <v>0</v>
      </c>
      <c r="AV64" s="111">
        <v>0</v>
      </c>
      <c r="AW64" s="111">
        <v>0</v>
      </c>
      <c r="AX64" s="111">
        <v>0</v>
      </c>
      <c r="AY64" s="111">
        <v>0</v>
      </c>
      <c r="AZ64" s="111">
        <v>0</v>
      </c>
      <c r="BA64" s="111">
        <v>0</v>
      </c>
      <c r="BB64" s="111">
        <v>0</v>
      </c>
      <c r="BC64" s="115">
        <f t="shared" si="6"/>
        <v>0</v>
      </c>
    </row>
    <row r="65" spans="1:55" s="110" customFormat="1" x14ac:dyDescent="0.25">
      <c r="A65" s="247">
        <v>59</v>
      </c>
      <c r="B65" s="112"/>
      <c r="C65" s="113"/>
      <c r="D65" s="245"/>
      <c r="E65" s="246"/>
      <c r="F65" s="111">
        <v>0</v>
      </c>
      <c r="G65" s="116">
        <f t="shared" si="2"/>
        <v>0</v>
      </c>
      <c r="H65" s="117">
        <v>44938</v>
      </c>
      <c r="I65" s="111">
        <v>0</v>
      </c>
      <c r="J65" s="116">
        <f t="shared" si="3"/>
        <v>0</v>
      </c>
      <c r="K65" s="116">
        <f t="shared" si="4"/>
        <v>0</v>
      </c>
      <c r="L65" s="111">
        <v>0</v>
      </c>
      <c r="M65" s="111">
        <v>0</v>
      </c>
      <c r="N65" s="111">
        <v>0</v>
      </c>
      <c r="O65" s="111">
        <v>0</v>
      </c>
      <c r="P65" s="111">
        <v>0</v>
      </c>
      <c r="Q65" s="111">
        <v>0</v>
      </c>
      <c r="R65" s="111">
        <v>0</v>
      </c>
      <c r="S65" s="111">
        <v>0</v>
      </c>
      <c r="T65" s="111">
        <v>0</v>
      </c>
      <c r="U65" s="111">
        <v>0</v>
      </c>
      <c r="V65" s="111">
        <v>0</v>
      </c>
      <c r="W65" s="111">
        <v>0</v>
      </c>
      <c r="X65" s="111">
        <v>0</v>
      </c>
      <c r="Y65" s="111">
        <v>0</v>
      </c>
      <c r="Z65" s="111">
        <v>0</v>
      </c>
      <c r="AA65" s="111">
        <v>0</v>
      </c>
      <c r="AB65" s="111">
        <v>0</v>
      </c>
      <c r="AC65" s="111">
        <v>0</v>
      </c>
      <c r="AD65" s="111">
        <v>0</v>
      </c>
      <c r="AE65" s="111">
        <v>0</v>
      </c>
      <c r="AF65" s="111">
        <v>0</v>
      </c>
      <c r="AG65" s="111">
        <v>0</v>
      </c>
      <c r="AH65" s="111">
        <v>0</v>
      </c>
      <c r="AI65" s="111">
        <v>0</v>
      </c>
      <c r="AJ65" s="111">
        <v>0</v>
      </c>
      <c r="AK65" s="111">
        <v>0</v>
      </c>
      <c r="AL65" s="111">
        <v>0</v>
      </c>
      <c r="AM65" s="111">
        <v>0</v>
      </c>
      <c r="AN65" s="111">
        <v>0</v>
      </c>
      <c r="AO65" s="111">
        <v>0</v>
      </c>
      <c r="AP65" s="111">
        <v>0</v>
      </c>
      <c r="AQ65" s="111">
        <v>0</v>
      </c>
      <c r="AR65" s="111">
        <v>0</v>
      </c>
      <c r="AS65" s="111">
        <v>0</v>
      </c>
      <c r="AT65" s="111">
        <v>0</v>
      </c>
      <c r="AU65" s="111">
        <v>0</v>
      </c>
      <c r="AV65" s="111">
        <v>0</v>
      </c>
      <c r="AW65" s="111">
        <v>0</v>
      </c>
      <c r="AX65" s="111">
        <v>0</v>
      </c>
      <c r="AY65" s="111">
        <v>0</v>
      </c>
      <c r="AZ65" s="111">
        <v>0</v>
      </c>
      <c r="BA65" s="111">
        <v>0</v>
      </c>
      <c r="BB65" s="111">
        <v>0</v>
      </c>
      <c r="BC65" s="115">
        <f t="shared" si="6"/>
        <v>0</v>
      </c>
    </row>
    <row r="66" spans="1:55" s="110" customFormat="1" x14ac:dyDescent="0.25">
      <c r="A66" s="247">
        <v>60</v>
      </c>
      <c r="B66" s="112"/>
      <c r="C66" s="113"/>
      <c r="D66" s="245"/>
      <c r="E66" s="246"/>
      <c r="F66" s="111">
        <v>0</v>
      </c>
      <c r="G66" s="116">
        <f t="shared" si="2"/>
        <v>0</v>
      </c>
      <c r="H66" s="117">
        <v>44938</v>
      </c>
      <c r="I66" s="111">
        <v>0</v>
      </c>
      <c r="J66" s="116">
        <f t="shared" si="3"/>
        <v>0</v>
      </c>
      <c r="K66" s="116">
        <f t="shared" si="4"/>
        <v>0</v>
      </c>
      <c r="L66" s="111">
        <v>0</v>
      </c>
      <c r="M66" s="111">
        <v>0</v>
      </c>
      <c r="N66" s="111">
        <v>0</v>
      </c>
      <c r="O66" s="111">
        <v>0</v>
      </c>
      <c r="P66" s="111">
        <v>0</v>
      </c>
      <c r="Q66" s="111">
        <v>0</v>
      </c>
      <c r="R66" s="111">
        <v>0</v>
      </c>
      <c r="S66" s="111">
        <v>0</v>
      </c>
      <c r="T66" s="111">
        <v>0</v>
      </c>
      <c r="U66" s="111">
        <v>0</v>
      </c>
      <c r="V66" s="111">
        <v>0</v>
      </c>
      <c r="W66" s="111">
        <v>0</v>
      </c>
      <c r="X66" s="111">
        <v>0</v>
      </c>
      <c r="Y66" s="111">
        <v>0</v>
      </c>
      <c r="Z66" s="111">
        <v>0</v>
      </c>
      <c r="AA66" s="111">
        <v>0</v>
      </c>
      <c r="AB66" s="111">
        <v>0</v>
      </c>
      <c r="AC66" s="111">
        <v>0</v>
      </c>
      <c r="AD66" s="111">
        <v>0</v>
      </c>
      <c r="AE66" s="111">
        <v>0</v>
      </c>
      <c r="AF66" s="111">
        <v>0</v>
      </c>
      <c r="AG66" s="111">
        <v>0</v>
      </c>
      <c r="AH66" s="111">
        <v>0</v>
      </c>
      <c r="AI66" s="111">
        <v>0</v>
      </c>
      <c r="AJ66" s="111">
        <v>0</v>
      </c>
      <c r="AK66" s="111">
        <v>0</v>
      </c>
      <c r="AL66" s="111">
        <v>0</v>
      </c>
      <c r="AM66" s="111">
        <v>0</v>
      </c>
      <c r="AN66" s="111">
        <v>0</v>
      </c>
      <c r="AO66" s="111">
        <v>0</v>
      </c>
      <c r="AP66" s="111">
        <v>0</v>
      </c>
      <c r="AQ66" s="111">
        <v>0</v>
      </c>
      <c r="AR66" s="111">
        <v>0</v>
      </c>
      <c r="AS66" s="111">
        <v>0</v>
      </c>
      <c r="AT66" s="111">
        <v>0</v>
      </c>
      <c r="AU66" s="111">
        <v>0</v>
      </c>
      <c r="AV66" s="111">
        <v>0</v>
      </c>
      <c r="AW66" s="111">
        <v>0</v>
      </c>
      <c r="AX66" s="111">
        <v>0</v>
      </c>
      <c r="AY66" s="111">
        <v>0</v>
      </c>
      <c r="AZ66" s="111">
        <v>0</v>
      </c>
      <c r="BA66" s="111">
        <v>0</v>
      </c>
      <c r="BB66" s="111">
        <v>0</v>
      </c>
      <c r="BC66" s="115">
        <f t="shared" si="6"/>
        <v>0</v>
      </c>
    </row>
    <row r="67" spans="1:55" s="110" customFormat="1" x14ac:dyDescent="0.25">
      <c r="A67" s="247">
        <v>61</v>
      </c>
      <c r="B67" s="112"/>
      <c r="C67" s="113"/>
      <c r="D67" s="245"/>
      <c r="E67" s="246"/>
      <c r="F67" s="111">
        <v>0</v>
      </c>
      <c r="G67" s="116">
        <f t="shared" si="2"/>
        <v>0</v>
      </c>
      <c r="H67" s="117">
        <v>44938</v>
      </c>
      <c r="I67" s="111">
        <v>0</v>
      </c>
      <c r="J67" s="116">
        <f t="shared" si="3"/>
        <v>0</v>
      </c>
      <c r="K67" s="116">
        <f t="shared" si="4"/>
        <v>0</v>
      </c>
      <c r="L67" s="111">
        <v>0</v>
      </c>
      <c r="M67" s="111">
        <v>0</v>
      </c>
      <c r="N67" s="111">
        <v>0</v>
      </c>
      <c r="O67" s="111">
        <v>0</v>
      </c>
      <c r="P67" s="111">
        <v>0</v>
      </c>
      <c r="Q67" s="111">
        <v>0</v>
      </c>
      <c r="R67" s="111">
        <v>0</v>
      </c>
      <c r="S67" s="111">
        <v>0</v>
      </c>
      <c r="T67" s="111">
        <v>0</v>
      </c>
      <c r="U67" s="111">
        <v>0</v>
      </c>
      <c r="V67" s="111">
        <v>0</v>
      </c>
      <c r="W67" s="111">
        <v>0</v>
      </c>
      <c r="X67" s="111">
        <v>0</v>
      </c>
      <c r="Y67" s="111">
        <v>0</v>
      </c>
      <c r="Z67" s="111">
        <v>0</v>
      </c>
      <c r="AA67" s="111">
        <v>0</v>
      </c>
      <c r="AB67" s="111">
        <v>0</v>
      </c>
      <c r="AC67" s="111">
        <v>0</v>
      </c>
      <c r="AD67" s="111">
        <v>0</v>
      </c>
      <c r="AE67" s="111">
        <v>0</v>
      </c>
      <c r="AF67" s="111">
        <v>0</v>
      </c>
      <c r="AG67" s="111">
        <v>0</v>
      </c>
      <c r="AH67" s="111">
        <v>0</v>
      </c>
      <c r="AI67" s="111">
        <v>0</v>
      </c>
      <c r="AJ67" s="111">
        <v>0</v>
      </c>
      <c r="AK67" s="111">
        <v>0</v>
      </c>
      <c r="AL67" s="111">
        <v>0</v>
      </c>
      <c r="AM67" s="111">
        <v>0</v>
      </c>
      <c r="AN67" s="111">
        <v>0</v>
      </c>
      <c r="AO67" s="111">
        <v>0</v>
      </c>
      <c r="AP67" s="111">
        <v>0</v>
      </c>
      <c r="AQ67" s="111">
        <v>0</v>
      </c>
      <c r="AR67" s="111">
        <v>0</v>
      </c>
      <c r="AS67" s="111">
        <v>0</v>
      </c>
      <c r="AT67" s="111">
        <v>0</v>
      </c>
      <c r="AU67" s="111">
        <v>0</v>
      </c>
      <c r="AV67" s="111">
        <v>0</v>
      </c>
      <c r="AW67" s="111">
        <v>0</v>
      </c>
      <c r="AX67" s="111">
        <v>0</v>
      </c>
      <c r="AY67" s="111">
        <v>0</v>
      </c>
      <c r="AZ67" s="111">
        <v>0</v>
      </c>
      <c r="BA67" s="111">
        <v>0</v>
      </c>
      <c r="BB67" s="111">
        <v>0</v>
      </c>
      <c r="BC67" s="115">
        <f t="shared" si="6"/>
        <v>0</v>
      </c>
    </row>
    <row r="68" spans="1:55" s="110" customFormat="1" x14ac:dyDescent="0.25">
      <c r="A68" s="247">
        <v>62</v>
      </c>
      <c r="B68" s="112"/>
      <c r="C68" s="113"/>
      <c r="D68" s="245"/>
      <c r="E68" s="246"/>
      <c r="F68" s="111">
        <v>0</v>
      </c>
      <c r="G68" s="116">
        <f t="shared" si="2"/>
        <v>0</v>
      </c>
      <c r="H68" s="117">
        <v>44938</v>
      </c>
      <c r="I68" s="111">
        <v>0</v>
      </c>
      <c r="J68" s="116">
        <f t="shared" si="3"/>
        <v>0</v>
      </c>
      <c r="K68" s="116">
        <f t="shared" si="4"/>
        <v>0</v>
      </c>
      <c r="L68" s="111">
        <v>0</v>
      </c>
      <c r="M68" s="111">
        <v>0</v>
      </c>
      <c r="N68" s="111">
        <v>0</v>
      </c>
      <c r="O68" s="111">
        <v>0</v>
      </c>
      <c r="P68" s="111">
        <v>0</v>
      </c>
      <c r="Q68" s="111">
        <v>0</v>
      </c>
      <c r="R68" s="111">
        <v>0</v>
      </c>
      <c r="S68" s="111">
        <v>0</v>
      </c>
      <c r="T68" s="111">
        <v>0</v>
      </c>
      <c r="U68" s="111">
        <v>0</v>
      </c>
      <c r="V68" s="111">
        <v>0</v>
      </c>
      <c r="W68" s="111">
        <v>0</v>
      </c>
      <c r="X68" s="111">
        <v>0</v>
      </c>
      <c r="Y68" s="111">
        <v>0</v>
      </c>
      <c r="Z68" s="111">
        <v>0</v>
      </c>
      <c r="AA68" s="111">
        <v>0</v>
      </c>
      <c r="AB68" s="111">
        <v>0</v>
      </c>
      <c r="AC68" s="111">
        <v>0</v>
      </c>
      <c r="AD68" s="111">
        <v>0</v>
      </c>
      <c r="AE68" s="111">
        <v>0</v>
      </c>
      <c r="AF68" s="111">
        <v>0</v>
      </c>
      <c r="AG68" s="111">
        <v>0</v>
      </c>
      <c r="AH68" s="111">
        <v>0</v>
      </c>
      <c r="AI68" s="111">
        <v>0</v>
      </c>
      <c r="AJ68" s="111">
        <v>0</v>
      </c>
      <c r="AK68" s="111">
        <v>0</v>
      </c>
      <c r="AL68" s="111">
        <v>0</v>
      </c>
      <c r="AM68" s="111">
        <v>0</v>
      </c>
      <c r="AN68" s="111">
        <v>0</v>
      </c>
      <c r="AO68" s="111">
        <v>0</v>
      </c>
      <c r="AP68" s="111">
        <v>0</v>
      </c>
      <c r="AQ68" s="111">
        <v>0</v>
      </c>
      <c r="AR68" s="111">
        <v>0</v>
      </c>
      <c r="AS68" s="111">
        <v>0</v>
      </c>
      <c r="AT68" s="111">
        <v>0</v>
      </c>
      <c r="AU68" s="111">
        <v>0</v>
      </c>
      <c r="AV68" s="111">
        <v>0</v>
      </c>
      <c r="AW68" s="111">
        <v>0</v>
      </c>
      <c r="AX68" s="111">
        <v>0</v>
      </c>
      <c r="AY68" s="111">
        <v>0</v>
      </c>
      <c r="AZ68" s="111">
        <v>0</v>
      </c>
      <c r="BA68" s="111">
        <v>0</v>
      </c>
      <c r="BB68" s="111">
        <v>0</v>
      </c>
      <c r="BC68" s="115">
        <f t="shared" si="6"/>
        <v>0</v>
      </c>
    </row>
    <row r="69" spans="1:55" s="110" customFormat="1" x14ac:dyDescent="0.25">
      <c r="A69" s="247">
        <v>63</v>
      </c>
      <c r="B69" s="112"/>
      <c r="C69" s="113"/>
      <c r="D69" s="245"/>
      <c r="E69" s="246"/>
      <c r="F69" s="111">
        <v>0</v>
      </c>
      <c r="G69" s="116">
        <f t="shared" si="2"/>
        <v>0</v>
      </c>
      <c r="H69" s="117">
        <v>44938</v>
      </c>
      <c r="I69" s="111">
        <v>0</v>
      </c>
      <c r="J69" s="116">
        <f t="shared" si="3"/>
        <v>0</v>
      </c>
      <c r="K69" s="116">
        <f t="shared" si="4"/>
        <v>0</v>
      </c>
      <c r="L69" s="111">
        <v>0</v>
      </c>
      <c r="M69" s="111">
        <v>0</v>
      </c>
      <c r="N69" s="111">
        <v>0</v>
      </c>
      <c r="O69" s="111">
        <v>0</v>
      </c>
      <c r="P69" s="111">
        <v>0</v>
      </c>
      <c r="Q69" s="111">
        <v>0</v>
      </c>
      <c r="R69" s="111">
        <v>0</v>
      </c>
      <c r="S69" s="111">
        <v>0</v>
      </c>
      <c r="T69" s="111">
        <v>0</v>
      </c>
      <c r="U69" s="111">
        <v>0</v>
      </c>
      <c r="V69" s="111">
        <v>0</v>
      </c>
      <c r="W69" s="111">
        <v>0</v>
      </c>
      <c r="X69" s="111">
        <v>0</v>
      </c>
      <c r="Y69" s="111">
        <v>0</v>
      </c>
      <c r="Z69" s="111">
        <v>0</v>
      </c>
      <c r="AA69" s="111">
        <v>0</v>
      </c>
      <c r="AB69" s="111">
        <v>0</v>
      </c>
      <c r="AC69" s="111">
        <v>0</v>
      </c>
      <c r="AD69" s="111">
        <v>0</v>
      </c>
      <c r="AE69" s="111">
        <v>0</v>
      </c>
      <c r="AF69" s="111">
        <v>0</v>
      </c>
      <c r="AG69" s="111">
        <v>0</v>
      </c>
      <c r="AH69" s="111">
        <v>0</v>
      </c>
      <c r="AI69" s="111">
        <v>0</v>
      </c>
      <c r="AJ69" s="111">
        <v>0</v>
      </c>
      <c r="AK69" s="111">
        <v>0</v>
      </c>
      <c r="AL69" s="111">
        <v>0</v>
      </c>
      <c r="AM69" s="111">
        <v>0</v>
      </c>
      <c r="AN69" s="111">
        <v>0</v>
      </c>
      <c r="AO69" s="111">
        <v>0</v>
      </c>
      <c r="AP69" s="111">
        <v>0</v>
      </c>
      <c r="AQ69" s="111">
        <v>0</v>
      </c>
      <c r="AR69" s="111">
        <v>0</v>
      </c>
      <c r="AS69" s="111">
        <v>0</v>
      </c>
      <c r="AT69" s="111">
        <v>0</v>
      </c>
      <c r="AU69" s="111">
        <v>0</v>
      </c>
      <c r="AV69" s="111">
        <v>0</v>
      </c>
      <c r="AW69" s="111">
        <v>0</v>
      </c>
      <c r="AX69" s="111">
        <v>0</v>
      </c>
      <c r="AY69" s="111">
        <v>0</v>
      </c>
      <c r="AZ69" s="111">
        <v>0</v>
      </c>
      <c r="BA69" s="111">
        <v>0</v>
      </c>
      <c r="BB69" s="111">
        <v>0</v>
      </c>
      <c r="BC69" s="115">
        <f t="shared" si="6"/>
        <v>0</v>
      </c>
    </row>
    <row r="70" spans="1:55" s="110" customFormat="1" x14ac:dyDescent="0.25">
      <c r="A70" s="247">
        <v>64</v>
      </c>
      <c r="B70" s="112"/>
      <c r="C70" s="113"/>
      <c r="D70" s="245"/>
      <c r="E70" s="246"/>
      <c r="F70" s="111">
        <v>0</v>
      </c>
      <c r="G70" s="116">
        <f t="shared" si="2"/>
        <v>0</v>
      </c>
      <c r="H70" s="117">
        <v>44938</v>
      </c>
      <c r="I70" s="111">
        <v>0</v>
      </c>
      <c r="J70" s="116">
        <f t="shared" si="3"/>
        <v>0</v>
      </c>
      <c r="K70" s="116">
        <f t="shared" si="4"/>
        <v>0</v>
      </c>
      <c r="L70" s="111">
        <v>0</v>
      </c>
      <c r="M70" s="111">
        <v>0</v>
      </c>
      <c r="N70" s="111">
        <v>0</v>
      </c>
      <c r="O70" s="111">
        <v>0</v>
      </c>
      <c r="P70" s="111">
        <v>0</v>
      </c>
      <c r="Q70" s="111">
        <v>0</v>
      </c>
      <c r="R70" s="111">
        <v>0</v>
      </c>
      <c r="S70" s="111">
        <v>0</v>
      </c>
      <c r="T70" s="111">
        <v>0</v>
      </c>
      <c r="U70" s="111">
        <v>0</v>
      </c>
      <c r="V70" s="111">
        <v>0</v>
      </c>
      <c r="W70" s="111">
        <v>0</v>
      </c>
      <c r="X70" s="111">
        <v>0</v>
      </c>
      <c r="Y70" s="111">
        <v>0</v>
      </c>
      <c r="Z70" s="111">
        <v>0</v>
      </c>
      <c r="AA70" s="111">
        <v>0</v>
      </c>
      <c r="AB70" s="111">
        <v>0</v>
      </c>
      <c r="AC70" s="111">
        <v>0</v>
      </c>
      <c r="AD70" s="111">
        <v>0</v>
      </c>
      <c r="AE70" s="111">
        <v>0</v>
      </c>
      <c r="AF70" s="111">
        <v>0</v>
      </c>
      <c r="AG70" s="111">
        <v>0</v>
      </c>
      <c r="AH70" s="111">
        <v>0</v>
      </c>
      <c r="AI70" s="111">
        <v>0</v>
      </c>
      <c r="AJ70" s="111">
        <v>0</v>
      </c>
      <c r="AK70" s="111">
        <v>0</v>
      </c>
      <c r="AL70" s="111">
        <v>0</v>
      </c>
      <c r="AM70" s="111">
        <v>0</v>
      </c>
      <c r="AN70" s="111">
        <v>0</v>
      </c>
      <c r="AO70" s="111">
        <v>0</v>
      </c>
      <c r="AP70" s="111">
        <v>0</v>
      </c>
      <c r="AQ70" s="111">
        <v>0</v>
      </c>
      <c r="AR70" s="111">
        <v>0</v>
      </c>
      <c r="AS70" s="111">
        <v>0</v>
      </c>
      <c r="AT70" s="111">
        <v>0</v>
      </c>
      <c r="AU70" s="111">
        <v>0</v>
      </c>
      <c r="AV70" s="111">
        <v>0</v>
      </c>
      <c r="AW70" s="111">
        <v>0</v>
      </c>
      <c r="AX70" s="111">
        <v>0</v>
      </c>
      <c r="AY70" s="111">
        <v>0</v>
      </c>
      <c r="AZ70" s="111">
        <v>0</v>
      </c>
      <c r="BA70" s="111">
        <v>0</v>
      </c>
      <c r="BB70" s="111">
        <v>0</v>
      </c>
      <c r="BC70" s="115">
        <f t="shared" si="6"/>
        <v>0</v>
      </c>
    </row>
    <row r="71" spans="1:55" s="110" customFormat="1" x14ac:dyDescent="0.25">
      <c r="A71" s="247">
        <v>65</v>
      </c>
      <c r="B71" s="112"/>
      <c r="C71" s="113"/>
      <c r="D71" s="245"/>
      <c r="E71" s="246"/>
      <c r="F71" s="111">
        <v>0</v>
      </c>
      <c r="G71" s="116">
        <f t="shared" si="2"/>
        <v>0</v>
      </c>
      <c r="H71" s="117">
        <v>44938</v>
      </c>
      <c r="I71" s="111">
        <v>0</v>
      </c>
      <c r="J71" s="116">
        <f t="shared" si="3"/>
        <v>0</v>
      </c>
      <c r="K71" s="116">
        <f t="shared" si="4"/>
        <v>0</v>
      </c>
      <c r="L71" s="111">
        <v>0</v>
      </c>
      <c r="M71" s="111">
        <v>0</v>
      </c>
      <c r="N71" s="111">
        <v>0</v>
      </c>
      <c r="O71" s="111">
        <v>0</v>
      </c>
      <c r="P71" s="111">
        <v>0</v>
      </c>
      <c r="Q71" s="111">
        <v>0</v>
      </c>
      <c r="R71" s="111">
        <v>0</v>
      </c>
      <c r="S71" s="111">
        <v>0</v>
      </c>
      <c r="T71" s="111">
        <v>0</v>
      </c>
      <c r="U71" s="111">
        <v>0</v>
      </c>
      <c r="V71" s="111">
        <v>0</v>
      </c>
      <c r="W71" s="111">
        <v>0</v>
      </c>
      <c r="X71" s="111">
        <v>0</v>
      </c>
      <c r="Y71" s="111">
        <v>0</v>
      </c>
      <c r="Z71" s="111">
        <v>0</v>
      </c>
      <c r="AA71" s="111">
        <v>0</v>
      </c>
      <c r="AB71" s="111">
        <v>0</v>
      </c>
      <c r="AC71" s="111">
        <v>0</v>
      </c>
      <c r="AD71" s="111">
        <v>0</v>
      </c>
      <c r="AE71" s="111">
        <v>0</v>
      </c>
      <c r="AF71" s="111">
        <v>0</v>
      </c>
      <c r="AG71" s="111">
        <v>0</v>
      </c>
      <c r="AH71" s="111">
        <v>0</v>
      </c>
      <c r="AI71" s="111">
        <v>0</v>
      </c>
      <c r="AJ71" s="111">
        <v>0</v>
      </c>
      <c r="AK71" s="111">
        <v>0</v>
      </c>
      <c r="AL71" s="111">
        <v>0</v>
      </c>
      <c r="AM71" s="111">
        <v>0</v>
      </c>
      <c r="AN71" s="111">
        <v>0</v>
      </c>
      <c r="AO71" s="111">
        <v>0</v>
      </c>
      <c r="AP71" s="111">
        <v>0</v>
      </c>
      <c r="AQ71" s="111">
        <v>0</v>
      </c>
      <c r="AR71" s="111">
        <v>0</v>
      </c>
      <c r="AS71" s="111">
        <v>0</v>
      </c>
      <c r="AT71" s="111">
        <v>0</v>
      </c>
      <c r="AU71" s="111">
        <v>0</v>
      </c>
      <c r="AV71" s="111">
        <v>0</v>
      </c>
      <c r="AW71" s="111">
        <v>0</v>
      </c>
      <c r="AX71" s="111">
        <v>0</v>
      </c>
      <c r="AY71" s="111">
        <v>0</v>
      </c>
      <c r="AZ71" s="111">
        <v>0</v>
      </c>
      <c r="BA71" s="111">
        <v>0</v>
      </c>
      <c r="BB71" s="111">
        <v>0</v>
      </c>
      <c r="BC71" s="115">
        <f t="shared" si="6"/>
        <v>0</v>
      </c>
    </row>
    <row r="72" spans="1:55" s="110" customFormat="1" x14ac:dyDescent="0.25">
      <c r="A72" s="247">
        <v>66</v>
      </c>
      <c r="B72" s="112"/>
      <c r="C72" s="113"/>
      <c r="D72" s="245"/>
      <c r="E72" s="246"/>
      <c r="F72" s="111">
        <v>0</v>
      </c>
      <c r="G72" s="116">
        <f t="shared" si="2"/>
        <v>0</v>
      </c>
      <c r="H72" s="117">
        <v>44938</v>
      </c>
      <c r="I72" s="111">
        <v>0</v>
      </c>
      <c r="J72" s="116">
        <f t="shared" si="3"/>
        <v>0</v>
      </c>
      <c r="K72" s="116">
        <f t="shared" si="4"/>
        <v>0</v>
      </c>
      <c r="L72" s="111">
        <v>0</v>
      </c>
      <c r="M72" s="111">
        <v>0</v>
      </c>
      <c r="N72" s="111">
        <v>0</v>
      </c>
      <c r="O72" s="111">
        <v>0</v>
      </c>
      <c r="P72" s="111">
        <v>0</v>
      </c>
      <c r="Q72" s="111">
        <v>0</v>
      </c>
      <c r="R72" s="111">
        <v>0</v>
      </c>
      <c r="S72" s="111">
        <v>0</v>
      </c>
      <c r="T72" s="111">
        <v>0</v>
      </c>
      <c r="U72" s="111">
        <v>0</v>
      </c>
      <c r="V72" s="111">
        <v>0</v>
      </c>
      <c r="W72" s="111">
        <v>0</v>
      </c>
      <c r="X72" s="111">
        <v>0</v>
      </c>
      <c r="Y72" s="111">
        <v>0</v>
      </c>
      <c r="Z72" s="111">
        <v>0</v>
      </c>
      <c r="AA72" s="111">
        <v>0</v>
      </c>
      <c r="AB72" s="111">
        <v>0</v>
      </c>
      <c r="AC72" s="111">
        <v>0</v>
      </c>
      <c r="AD72" s="111">
        <v>0</v>
      </c>
      <c r="AE72" s="111">
        <v>0</v>
      </c>
      <c r="AF72" s="111">
        <v>0</v>
      </c>
      <c r="AG72" s="111">
        <v>0</v>
      </c>
      <c r="AH72" s="111">
        <v>0</v>
      </c>
      <c r="AI72" s="111">
        <v>0</v>
      </c>
      <c r="AJ72" s="111">
        <v>0</v>
      </c>
      <c r="AK72" s="111">
        <v>0</v>
      </c>
      <c r="AL72" s="111">
        <v>0</v>
      </c>
      <c r="AM72" s="111">
        <v>0</v>
      </c>
      <c r="AN72" s="111">
        <v>0</v>
      </c>
      <c r="AO72" s="111">
        <v>0</v>
      </c>
      <c r="AP72" s="111">
        <v>0</v>
      </c>
      <c r="AQ72" s="111">
        <v>0</v>
      </c>
      <c r="AR72" s="111">
        <v>0</v>
      </c>
      <c r="AS72" s="111">
        <v>0</v>
      </c>
      <c r="AT72" s="111">
        <v>0</v>
      </c>
      <c r="AU72" s="111">
        <v>0</v>
      </c>
      <c r="AV72" s="111">
        <v>0</v>
      </c>
      <c r="AW72" s="111">
        <v>0</v>
      </c>
      <c r="AX72" s="111">
        <v>0</v>
      </c>
      <c r="AY72" s="111">
        <v>0</v>
      </c>
      <c r="AZ72" s="111">
        <v>0</v>
      </c>
      <c r="BA72" s="111">
        <v>0</v>
      </c>
      <c r="BB72" s="111">
        <v>0</v>
      </c>
      <c r="BC72" s="115">
        <f t="shared" ref="BC72:BC96" si="7">SUM(L72:BB72)</f>
        <v>0</v>
      </c>
    </row>
    <row r="73" spans="1:55" s="110" customFormat="1" x14ac:dyDescent="0.25">
      <c r="A73" s="247">
        <v>67</v>
      </c>
      <c r="B73" s="112"/>
      <c r="C73" s="113"/>
      <c r="D73" s="245"/>
      <c r="E73" s="246"/>
      <c r="F73" s="111">
        <v>0</v>
      </c>
      <c r="G73" s="116">
        <f t="shared" si="2"/>
        <v>0</v>
      </c>
      <c r="H73" s="117">
        <v>44938</v>
      </c>
      <c r="I73" s="111">
        <v>0</v>
      </c>
      <c r="J73" s="116">
        <f t="shared" si="3"/>
        <v>0</v>
      </c>
      <c r="K73" s="116">
        <f t="shared" si="4"/>
        <v>0</v>
      </c>
      <c r="L73" s="111">
        <v>0</v>
      </c>
      <c r="M73" s="111">
        <v>0</v>
      </c>
      <c r="N73" s="111">
        <v>0</v>
      </c>
      <c r="O73" s="111">
        <v>0</v>
      </c>
      <c r="P73" s="111">
        <v>0</v>
      </c>
      <c r="Q73" s="111">
        <v>0</v>
      </c>
      <c r="R73" s="111">
        <v>0</v>
      </c>
      <c r="S73" s="111">
        <v>0</v>
      </c>
      <c r="T73" s="111">
        <v>0</v>
      </c>
      <c r="U73" s="111">
        <v>0</v>
      </c>
      <c r="V73" s="111">
        <v>0</v>
      </c>
      <c r="W73" s="111">
        <v>0</v>
      </c>
      <c r="X73" s="111">
        <v>0</v>
      </c>
      <c r="Y73" s="111">
        <v>0</v>
      </c>
      <c r="Z73" s="111">
        <v>0</v>
      </c>
      <c r="AA73" s="111">
        <v>0</v>
      </c>
      <c r="AB73" s="111">
        <v>0</v>
      </c>
      <c r="AC73" s="111">
        <v>0</v>
      </c>
      <c r="AD73" s="111">
        <v>0</v>
      </c>
      <c r="AE73" s="111">
        <v>0</v>
      </c>
      <c r="AF73" s="111">
        <v>0</v>
      </c>
      <c r="AG73" s="111">
        <v>0</v>
      </c>
      <c r="AH73" s="111">
        <v>0</v>
      </c>
      <c r="AI73" s="111">
        <v>0</v>
      </c>
      <c r="AJ73" s="111">
        <v>0</v>
      </c>
      <c r="AK73" s="111">
        <v>0</v>
      </c>
      <c r="AL73" s="111">
        <v>0</v>
      </c>
      <c r="AM73" s="111">
        <v>0</v>
      </c>
      <c r="AN73" s="111">
        <v>0</v>
      </c>
      <c r="AO73" s="111">
        <v>0</v>
      </c>
      <c r="AP73" s="111">
        <v>0</v>
      </c>
      <c r="AQ73" s="111">
        <v>0</v>
      </c>
      <c r="AR73" s="111">
        <v>0</v>
      </c>
      <c r="AS73" s="111">
        <v>0</v>
      </c>
      <c r="AT73" s="111">
        <v>0</v>
      </c>
      <c r="AU73" s="111">
        <v>0</v>
      </c>
      <c r="AV73" s="111">
        <v>0</v>
      </c>
      <c r="AW73" s="111">
        <v>0</v>
      </c>
      <c r="AX73" s="111">
        <v>0</v>
      </c>
      <c r="AY73" s="111">
        <v>0</v>
      </c>
      <c r="AZ73" s="111">
        <v>0</v>
      </c>
      <c r="BA73" s="111">
        <v>0</v>
      </c>
      <c r="BB73" s="111">
        <v>0</v>
      </c>
      <c r="BC73" s="115">
        <f t="shared" si="7"/>
        <v>0</v>
      </c>
    </row>
    <row r="74" spans="1:55" s="110" customFormat="1" x14ac:dyDescent="0.25">
      <c r="A74" s="247">
        <v>68</v>
      </c>
      <c r="B74" s="112"/>
      <c r="C74" s="113"/>
      <c r="D74" s="245"/>
      <c r="E74" s="246"/>
      <c r="F74" s="111">
        <v>0</v>
      </c>
      <c r="G74" s="116">
        <f t="shared" si="2"/>
        <v>0</v>
      </c>
      <c r="H74" s="117">
        <v>44938</v>
      </c>
      <c r="I74" s="111">
        <v>0</v>
      </c>
      <c r="J74" s="116">
        <f t="shared" si="3"/>
        <v>0</v>
      </c>
      <c r="K74" s="116">
        <f t="shared" si="4"/>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1">
        <v>0</v>
      </c>
      <c r="AB74" s="111">
        <v>0</v>
      </c>
      <c r="AC74" s="111">
        <v>0</v>
      </c>
      <c r="AD74" s="111">
        <v>0</v>
      </c>
      <c r="AE74" s="111">
        <v>0</v>
      </c>
      <c r="AF74" s="111">
        <v>0</v>
      </c>
      <c r="AG74" s="111">
        <v>0</v>
      </c>
      <c r="AH74" s="111">
        <v>0</v>
      </c>
      <c r="AI74" s="111">
        <v>0</v>
      </c>
      <c r="AJ74" s="111">
        <v>0</v>
      </c>
      <c r="AK74" s="111">
        <v>0</v>
      </c>
      <c r="AL74" s="111">
        <v>0</v>
      </c>
      <c r="AM74" s="111">
        <v>0</v>
      </c>
      <c r="AN74" s="111">
        <v>0</v>
      </c>
      <c r="AO74" s="111">
        <v>0</v>
      </c>
      <c r="AP74" s="111">
        <v>0</v>
      </c>
      <c r="AQ74" s="111">
        <v>0</v>
      </c>
      <c r="AR74" s="111">
        <v>0</v>
      </c>
      <c r="AS74" s="111">
        <v>0</v>
      </c>
      <c r="AT74" s="111">
        <v>0</v>
      </c>
      <c r="AU74" s="111">
        <v>0</v>
      </c>
      <c r="AV74" s="111">
        <v>0</v>
      </c>
      <c r="AW74" s="111">
        <v>0</v>
      </c>
      <c r="AX74" s="111">
        <v>0</v>
      </c>
      <c r="AY74" s="111">
        <v>0</v>
      </c>
      <c r="AZ74" s="111">
        <v>0</v>
      </c>
      <c r="BA74" s="111">
        <v>0</v>
      </c>
      <c r="BB74" s="111">
        <v>0</v>
      </c>
      <c r="BC74" s="115">
        <f t="shared" si="7"/>
        <v>0</v>
      </c>
    </row>
    <row r="75" spans="1:55" s="110" customFormat="1" x14ac:dyDescent="0.25">
      <c r="A75" s="247">
        <v>69</v>
      </c>
      <c r="B75" s="112"/>
      <c r="C75" s="113"/>
      <c r="D75" s="245"/>
      <c r="E75" s="246"/>
      <c r="F75" s="111">
        <v>0</v>
      </c>
      <c r="G75" s="116">
        <f t="shared" ref="G75:G96" si="8">F75*12</f>
        <v>0</v>
      </c>
      <c r="H75" s="117">
        <v>44938</v>
      </c>
      <c r="I75" s="111">
        <v>0</v>
      </c>
      <c r="J75" s="116">
        <f t="shared" ref="J75:J97" si="9">I75*7</f>
        <v>0</v>
      </c>
      <c r="K75" s="116">
        <f t="shared" ref="K75:K96" si="10">G75+J75</f>
        <v>0</v>
      </c>
      <c r="L75" s="111">
        <v>0</v>
      </c>
      <c r="M75" s="111">
        <v>0</v>
      </c>
      <c r="N75" s="111">
        <v>0</v>
      </c>
      <c r="O75" s="111">
        <v>0</v>
      </c>
      <c r="P75" s="111">
        <v>0</v>
      </c>
      <c r="Q75" s="111">
        <v>0</v>
      </c>
      <c r="R75" s="111">
        <v>0</v>
      </c>
      <c r="S75" s="111">
        <v>0</v>
      </c>
      <c r="T75" s="111">
        <v>0</v>
      </c>
      <c r="U75" s="111">
        <v>0</v>
      </c>
      <c r="V75" s="111">
        <v>0</v>
      </c>
      <c r="W75" s="111">
        <v>0</v>
      </c>
      <c r="X75" s="111">
        <v>0</v>
      </c>
      <c r="Y75" s="111">
        <v>0</v>
      </c>
      <c r="Z75" s="111">
        <v>0</v>
      </c>
      <c r="AA75" s="111">
        <v>0</v>
      </c>
      <c r="AB75" s="111">
        <v>0</v>
      </c>
      <c r="AC75" s="111">
        <v>0</v>
      </c>
      <c r="AD75" s="111">
        <v>0</v>
      </c>
      <c r="AE75" s="111">
        <v>0</v>
      </c>
      <c r="AF75" s="111">
        <v>0</v>
      </c>
      <c r="AG75" s="111">
        <v>0</v>
      </c>
      <c r="AH75" s="111">
        <v>0</v>
      </c>
      <c r="AI75" s="111">
        <v>0</v>
      </c>
      <c r="AJ75" s="111">
        <v>0</v>
      </c>
      <c r="AK75" s="111">
        <v>0</v>
      </c>
      <c r="AL75" s="111">
        <v>0</v>
      </c>
      <c r="AM75" s="111">
        <v>0</v>
      </c>
      <c r="AN75" s="111">
        <v>0</v>
      </c>
      <c r="AO75" s="111">
        <v>0</v>
      </c>
      <c r="AP75" s="111">
        <v>0</v>
      </c>
      <c r="AQ75" s="111">
        <v>0</v>
      </c>
      <c r="AR75" s="111">
        <v>0</v>
      </c>
      <c r="AS75" s="111">
        <v>0</v>
      </c>
      <c r="AT75" s="111">
        <v>0</v>
      </c>
      <c r="AU75" s="111">
        <v>0</v>
      </c>
      <c r="AV75" s="111">
        <v>0</v>
      </c>
      <c r="AW75" s="111">
        <v>0</v>
      </c>
      <c r="AX75" s="111">
        <v>0</v>
      </c>
      <c r="AY75" s="111">
        <v>0</v>
      </c>
      <c r="AZ75" s="111">
        <v>0</v>
      </c>
      <c r="BA75" s="111">
        <v>0</v>
      </c>
      <c r="BB75" s="111">
        <v>0</v>
      </c>
      <c r="BC75" s="115">
        <f t="shared" si="7"/>
        <v>0</v>
      </c>
    </row>
    <row r="76" spans="1:55" s="110" customFormat="1" x14ac:dyDescent="0.25">
      <c r="A76" s="247">
        <v>70</v>
      </c>
      <c r="B76" s="112"/>
      <c r="C76" s="113"/>
      <c r="D76" s="245"/>
      <c r="E76" s="246"/>
      <c r="F76" s="111">
        <v>0</v>
      </c>
      <c r="G76" s="116">
        <f t="shared" si="8"/>
        <v>0</v>
      </c>
      <c r="H76" s="117">
        <v>44938</v>
      </c>
      <c r="I76" s="111">
        <v>0</v>
      </c>
      <c r="J76" s="116">
        <f t="shared" si="9"/>
        <v>0</v>
      </c>
      <c r="K76" s="116">
        <f t="shared" si="10"/>
        <v>0</v>
      </c>
      <c r="L76" s="111">
        <v>0</v>
      </c>
      <c r="M76" s="111">
        <v>0</v>
      </c>
      <c r="N76" s="111">
        <v>0</v>
      </c>
      <c r="O76" s="111">
        <v>0</v>
      </c>
      <c r="P76" s="111">
        <v>0</v>
      </c>
      <c r="Q76" s="111">
        <v>0</v>
      </c>
      <c r="R76" s="111">
        <v>0</v>
      </c>
      <c r="S76" s="111">
        <v>0</v>
      </c>
      <c r="T76" s="111">
        <v>0</v>
      </c>
      <c r="U76" s="111">
        <v>0</v>
      </c>
      <c r="V76" s="111">
        <v>0</v>
      </c>
      <c r="W76" s="111">
        <v>0</v>
      </c>
      <c r="X76" s="111">
        <v>0</v>
      </c>
      <c r="Y76" s="111">
        <v>0</v>
      </c>
      <c r="Z76" s="111">
        <v>0</v>
      </c>
      <c r="AA76" s="111">
        <v>0</v>
      </c>
      <c r="AB76" s="111">
        <v>0</v>
      </c>
      <c r="AC76" s="111">
        <v>0</v>
      </c>
      <c r="AD76" s="111">
        <v>0</v>
      </c>
      <c r="AE76" s="111">
        <v>0</v>
      </c>
      <c r="AF76" s="111">
        <v>0</v>
      </c>
      <c r="AG76" s="111">
        <v>0</v>
      </c>
      <c r="AH76" s="111">
        <v>0</v>
      </c>
      <c r="AI76" s="111">
        <v>0</v>
      </c>
      <c r="AJ76" s="111">
        <v>0</v>
      </c>
      <c r="AK76" s="111">
        <v>0</v>
      </c>
      <c r="AL76" s="111">
        <v>0</v>
      </c>
      <c r="AM76" s="111">
        <v>0</v>
      </c>
      <c r="AN76" s="111">
        <v>0</v>
      </c>
      <c r="AO76" s="111">
        <v>0</v>
      </c>
      <c r="AP76" s="111">
        <v>0</v>
      </c>
      <c r="AQ76" s="111">
        <v>0</v>
      </c>
      <c r="AR76" s="111">
        <v>0</v>
      </c>
      <c r="AS76" s="111">
        <v>0</v>
      </c>
      <c r="AT76" s="111">
        <v>0</v>
      </c>
      <c r="AU76" s="111">
        <v>0</v>
      </c>
      <c r="AV76" s="111">
        <v>0</v>
      </c>
      <c r="AW76" s="111">
        <v>0</v>
      </c>
      <c r="AX76" s="111">
        <v>0</v>
      </c>
      <c r="AY76" s="111">
        <v>0</v>
      </c>
      <c r="AZ76" s="111">
        <v>0</v>
      </c>
      <c r="BA76" s="111">
        <v>0</v>
      </c>
      <c r="BB76" s="111">
        <v>0</v>
      </c>
      <c r="BC76" s="115">
        <f t="shared" si="7"/>
        <v>0</v>
      </c>
    </row>
    <row r="77" spans="1:55" s="110" customFormat="1" x14ac:dyDescent="0.25">
      <c r="A77" s="247">
        <v>71</v>
      </c>
      <c r="B77" s="112"/>
      <c r="C77" s="113"/>
      <c r="D77" s="245"/>
      <c r="E77" s="246"/>
      <c r="F77" s="111">
        <v>0</v>
      </c>
      <c r="G77" s="116">
        <f t="shared" si="8"/>
        <v>0</v>
      </c>
      <c r="H77" s="117">
        <v>44938</v>
      </c>
      <c r="I77" s="111">
        <v>0</v>
      </c>
      <c r="J77" s="116">
        <f t="shared" si="9"/>
        <v>0</v>
      </c>
      <c r="K77" s="116">
        <f t="shared" si="10"/>
        <v>0</v>
      </c>
      <c r="L77" s="111">
        <v>0</v>
      </c>
      <c r="M77" s="111">
        <v>0</v>
      </c>
      <c r="N77" s="111">
        <v>0</v>
      </c>
      <c r="O77" s="111">
        <v>0</v>
      </c>
      <c r="P77" s="111">
        <v>0</v>
      </c>
      <c r="Q77" s="111">
        <v>0</v>
      </c>
      <c r="R77" s="111">
        <v>0</v>
      </c>
      <c r="S77" s="111">
        <v>0</v>
      </c>
      <c r="T77" s="111">
        <v>0</v>
      </c>
      <c r="U77" s="111">
        <v>0</v>
      </c>
      <c r="V77" s="111">
        <v>0</v>
      </c>
      <c r="W77" s="111">
        <v>0</v>
      </c>
      <c r="X77" s="111">
        <v>0</v>
      </c>
      <c r="Y77" s="111">
        <v>0</v>
      </c>
      <c r="Z77" s="111">
        <v>0</v>
      </c>
      <c r="AA77" s="111">
        <v>0</v>
      </c>
      <c r="AB77" s="111">
        <v>0</v>
      </c>
      <c r="AC77" s="111">
        <v>0</v>
      </c>
      <c r="AD77" s="111">
        <v>0</v>
      </c>
      <c r="AE77" s="111">
        <v>0</v>
      </c>
      <c r="AF77" s="111">
        <v>0</v>
      </c>
      <c r="AG77" s="111">
        <v>0</v>
      </c>
      <c r="AH77" s="111">
        <v>0</v>
      </c>
      <c r="AI77" s="111">
        <v>0</v>
      </c>
      <c r="AJ77" s="111">
        <v>0</v>
      </c>
      <c r="AK77" s="111">
        <v>0</v>
      </c>
      <c r="AL77" s="111">
        <v>0</v>
      </c>
      <c r="AM77" s="111">
        <v>0</v>
      </c>
      <c r="AN77" s="111">
        <v>0</v>
      </c>
      <c r="AO77" s="111">
        <v>0</v>
      </c>
      <c r="AP77" s="111">
        <v>0</v>
      </c>
      <c r="AQ77" s="111">
        <v>0</v>
      </c>
      <c r="AR77" s="111">
        <v>0</v>
      </c>
      <c r="AS77" s="111">
        <v>0</v>
      </c>
      <c r="AT77" s="111">
        <v>0</v>
      </c>
      <c r="AU77" s="111">
        <v>0</v>
      </c>
      <c r="AV77" s="111">
        <v>0</v>
      </c>
      <c r="AW77" s="111">
        <v>0</v>
      </c>
      <c r="AX77" s="111">
        <v>0</v>
      </c>
      <c r="AY77" s="111">
        <v>0</v>
      </c>
      <c r="AZ77" s="111">
        <v>0</v>
      </c>
      <c r="BA77" s="111">
        <v>0</v>
      </c>
      <c r="BB77" s="111">
        <v>0</v>
      </c>
      <c r="BC77" s="115">
        <f t="shared" si="7"/>
        <v>0</v>
      </c>
    </row>
    <row r="78" spans="1:55" s="110" customFormat="1" x14ac:dyDescent="0.25">
      <c r="A78" s="247">
        <v>72</v>
      </c>
      <c r="B78" s="112"/>
      <c r="C78" s="113"/>
      <c r="D78" s="245"/>
      <c r="E78" s="246"/>
      <c r="F78" s="111">
        <v>0</v>
      </c>
      <c r="G78" s="116">
        <f t="shared" si="8"/>
        <v>0</v>
      </c>
      <c r="H78" s="117">
        <v>44938</v>
      </c>
      <c r="I78" s="111">
        <v>0</v>
      </c>
      <c r="J78" s="116">
        <f t="shared" si="9"/>
        <v>0</v>
      </c>
      <c r="K78" s="116">
        <f t="shared" si="10"/>
        <v>0</v>
      </c>
      <c r="L78" s="111">
        <v>0</v>
      </c>
      <c r="M78" s="111">
        <v>0</v>
      </c>
      <c r="N78" s="111">
        <v>0</v>
      </c>
      <c r="O78" s="111">
        <v>0</v>
      </c>
      <c r="P78" s="111">
        <v>0</v>
      </c>
      <c r="Q78" s="111">
        <v>0</v>
      </c>
      <c r="R78" s="111">
        <v>0</v>
      </c>
      <c r="S78" s="111">
        <v>0</v>
      </c>
      <c r="T78" s="111">
        <v>0</v>
      </c>
      <c r="U78" s="111">
        <v>0</v>
      </c>
      <c r="V78" s="111">
        <v>0</v>
      </c>
      <c r="W78" s="111">
        <v>0</v>
      </c>
      <c r="X78" s="111">
        <v>0</v>
      </c>
      <c r="Y78" s="111">
        <v>0</v>
      </c>
      <c r="Z78" s="111">
        <v>0</v>
      </c>
      <c r="AA78" s="111">
        <v>0</v>
      </c>
      <c r="AB78" s="111">
        <v>0</v>
      </c>
      <c r="AC78" s="111">
        <v>0</v>
      </c>
      <c r="AD78" s="111">
        <v>0</v>
      </c>
      <c r="AE78" s="111">
        <v>0</v>
      </c>
      <c r="AF78" s="111">
        <v>0</v>
      </c>
      <c r="AG78" s="111">
        <v>0</v>
      </c>
      <c r="AH78" s="111">
        <v>0</v>
      </c>
      <c r="AI78" s="111">
        <v>0</v>
      </c>
      <c r="AJ78" s="111">
        <v>0</v>
      </c>
      <c r="AK78" s="111">
        <v>0</v>
      </c>
      <c r="AL78" s="111">
        <v>0</v>
      </c>
      <c r="AM78" s="111">
        <v>0</v>
      </c>
      <c r="AN78" s="111">
        <v>0</v>
      </c>
      <c r="AO78" s="111">
        <v>0</v>
      </c>
      <c r="AP78" s="111">
        <v>0</v>
      </c>
      <c r="AQ78" s="111">
        <v>0</v>
      </c>
      <c r="AR78" s="111">
        <v>0</v>
      </c>
      <c r="AS78" s="111">
        <v>0</v>
      </c>
      <c r="AT78" s="111">
        <v>0</v>
      </c>
      <c r="AU78" s="111">
        <v>0</v>
      </c>
      <c r="AV78" s="111">
        <v>0</v>
      </c>
      <c r="AW78" s="111">
        <v>0</v>
      </c>
      <c r="AX78" s="111">
        <v>0</v>
      </c>
      <c r="AY78" s="111">
        <v>0</v>
      </c>
      <c r="AZ78" s="111">
        <v>0</v>
      </c>
      <c r="BA78" s="111">
        <v>0</v>
      </c>
      <c r="BB78" s="111">
        <v>0</v>
      </c>
      <c r="BC78" s="115">
        <f t="shared" si="7"/>
        <v>0</v>
      </c>
    </row>
    <row r="79" spans="1:55" s="110" customFormat="1" x14ac:dyDescent="0.25">
      <c r="A79" s="247">
        <v>73</v>
      </c>
      <c r="B79" s="112"/>
      <c r="C79" s="113"/>
      <c r="D79" s="245"/>
      <c r="E79" s="246"/>
      <c r="F79" s="111">
        <v>0</v>
      </c>
      <c r="G79" s="116">
        <f t="shared" si="8"/>
        <v>0</v>
      </c>
      <c r="H79" s="117">
        <v>44938</v>
      </c>
      <c r="I79" s="111">
        <v>0</v>
      </c>
      <c r="J79" s="116">
        <f t="shared" si="9"/>
        <v>0</v>
      </c>
      <c r="K79" s="116">
        <f t="shared" si="10"/>
        <v>0</v>
      </c>
      <c r="L79" s="111">
        <v>0</v>
      </c>
      <c r="M79" s="111">
        <v>0</v>
      </c>
      <c r="N79" s="111">
        <v>0</v>
      </c>
      <c r="O79" s="111">
        <v>0</v>
      </c>
      <c r="P79" s="111">
        <v>0</v>
      </c>
      <c r="Q79" s="111">
        <v>0</v>
      </c>
      <c r="R79" s="111">
        <v>0</v>
      </c>
      <c r="S79" s="111">
        <v>0</v>
      </c>
      <c r="T79" s="111">
        <v>0</v>
      </c>
      <c r="U79" s="111">
        <v>0</v>
      </c>
      <c r="V79" s="111">
        <v>0</v>
      </c>
      <c r="W79" s="111">
        <v>0</v>
      </c>
      <c r="X79" s="111">
        <v>0</v>
      </c>
      <c r="Y79" s="111">
        <v>0</v>
      </c>
      <c r="Z79" s="111">
        <v>0</v>
      </c>
      <c r="AA79" s="111">
        <v>0</v>
      </c>
      <c r="AB79" s="111">
        <v>0</v>
      </c>
      <c r="AC79" s="111">
        <v>0</v>
      </c>
      <c r="AD79" s="111">
        <v>0</v>
      </c>
      <c r="AE79" s="111">
        <v>0</v>
      </c>
      <c r="AF79" s="111">
        <v>0</v>
      </c>
      <c r="AG79" s="111">
        <v>0</v>
      </c>
      <c r="AH79" s="111">
        <v>0</v>
      </c>
      <c r="AI79" s="111">
        <v>0</v>
      </c>
      <c r="AJ79" s="111">
        <v>0</v>
      </c>
      <c r="AK79" s="111">
        <v>0</v>
      </c>
      <c r="AL79" s="111">
        <v>0</v>
      </c>
      <c r="AM79" s="111">
        <v>0</v>
      </c>
      <c r="AN79" s="111">
        <v>0</v>
      </c>
      <c r="AO79" s="111">
        <v>0</v>
      </c>
      <c r="AP79" s="111">
        <v>0</v>
      </c>
      <c r="AQ79" s="111">
        <v>0</v>
      </c>
      <c r="AR79" s="111">
        <v>0</v>
      </c>
      <c r="AS79" s="111">
        <v>0</v>
      </c>
      <c r="AT79" s="111">
        <v>0</v>
      </c>
      <c r="AU79" s="111">
        <v>0</v>
      </c>
      <c r="AV79" s="111">
        <v>0</v>
      </c>
      <c r="AW79" s="111">
        <v>0</v>
      </c>
      <c r="AX79" s="111">
        <v>0</v>
      </c>
      <c r="AY79" s="111">
        <v>0</v>
      </c>
      <c r="AZ79" s="111">
        <v>0</v>
      </c>
      <c r="BA79" s="111">
        <v>0</v>
      </c>
      <c r="BB79" s="111">
        <v>0</v>
      </c>
      <c r="BC79" s="115">
        <f t="shared" si="7"/>
        <v>0</v>
      </c>
    </row>
    <row r="80" spans="1:55" s="110" customFormat="1" x14ac:dyDescent="0.25">
      <c r="A80" s="247">
        <v>74</v>
      </c>
      <c r="B80" s="112"/>
      <c r="C80" s="113"/>
      <c r="D80" s="245"/>
      <c r="E80" s="246"/>
      <c r="F80" s="111">
        <v>0</v>
      </c>
      <c r="G80" s="116">
        <f t="shared" si="8"/>
        <v>0</v>
      </c>
      <c r="H80" s="117">
        <v>44938</v>
      </c>
      <c r="I80" s="111">
        <v>0</v>
      </c>
      <c r="J80" s="116">
        <f t="shared" si="9"/>
        <v>0</v>
      </c>
      <c r="K80" s="116">
        <f t="shared" si="10"/>
        <v>0</v>
      </c>
      <c r="L80" s="111">
        <v>0</v>
      </c>
      <c r="M80" s="111">
        <v>0</v>
      </c>
      <c r="N80" s="111">
        <v>0</v>
      </c>
      <c r="O80" s="111">
        <v>0</v>
      </c>
      <c r="P80" s="111">
        <v>0</v>
      </c>
      <c r="Q80" s="111">
        <v>0</v>
      </c>
      <c r="R80" s="111">
        <v>0</v>
      </c>
      <c r="S80" s="111">
        <v>0</v>
      </c>
      <c r="T80" s="111">
        <v>0</v>
      </c>
      <c r="U80" s="111">
        <v>0</v>
      </c>
      <c r="V80" s="111">
        <v>0</v>
      </c>
      <c r="W80" s="111">
        <v>0</v>
      </c>
      <c r="X80" s="111">
        <v>0</v>
      </c>
      <c r="Y80" s="111">
        <v>0</v>
      </c>
      <c r="Z80" s="111">
        <v>0</v>
      </c>
      <c r="AA80" s="111">
        <v>0</v>
      </c>
      <c r="AB80" s="111">
        <v>0</v>
      </c>
      <c r="AC80" s="111">
        <v>0</v>
      </c>
      <c r="AD80" s="111">
        <v>0</v>
      </c>
      <c r="AE80" s="111">
        <v>0</v>
      </c>
      <c r="AF80" s="111">
        <v>0</v>
      </c>
      <c r="AG80" s="111">
        <v>0</v>
      </c>
      <c r="AH80" s="111">
        <v>0</v>
      </c>
      <c r="AI80" s="111">
        <v>0</v>
      </c>
      <c r="AJ80" s="111">
        <v>0</v>
      </c>
      <c r="AK80" s="111">
        <v>0</v>
      </c>
      <c r="AL80" s="111">
        <v>0</v>
      </c>
      <c r="AM80" s="111">
        <v>0</v>
      </c>
      <c r="AN80" s="111">
        <v>0</v>
      </c>
      <c r="AO80" s="111">
        <v>0</v>
      </c>
      <c r="AP80" s="111">
        <v>0</v>
      </c>
      <c r="AQ80" s="111">
        <v>0</v>
      </c>
      <c r="AR80" s="111">
        <v>0</v>
      </c>
      <c r="AS80" s="111">
        <v>0</v>
      </c>
      <c r="AT80" s="111">
        <v>0</v>
      </c>
      <c r="AU80" s="111">
        <v>0</v>
      </c>
      <c r="AV80" s="111">
        <v>0</v>
      </c>
      <c r="AW80" s="111">
        <v>0</v>
      </c>
      <c r="AX80" s="111">
        <v>0</v>
      </c>
      <c r="AY80" s="111">
        <v>0</v>
      </c>
      <c r="AZ80" s="111">
        <v>0</v>
      </c>
      <c r="BA80" s="111">
        <v>0</v>
      </c>
      <c r="BB80" s="111">
        <v>0</v>
      </c>
      <c r="BC80" s="115">
        <f t="shared" si="7"/>
        <v>0</v>
      </c>
    </row>
    <row r="81" spans="1:55" s="110" customFormat="1" x14ac:dyDescent="0.25">
      <c r="A81" s="247">
        <v>75</v>
      </c>
      <c r="B81" s="112"/>
      <c r="C81" s="113"/>
      <c r="D81" s="245"/>
      <c r="E81" s="246"/>
      <c r="F81" s="111">
        <v>0</v>
      </c>
      <c r="G81" s="116">
        <f t="shared" si="8"/>
        <v>0</v>
      </c>
      <c r="H81" s="117">
        <v>44938</v>
      </c>
      <c r="I81" s="111">
        <v>0</v>
      </c>
      <c r="J81" s="116">
        <f t="shared" si="9"/>
        <v>0</v>
      </c>
      <c r="K81" s="116">
        <f t="shared" si="10"/>
        <v>0</v>
      </c>
      <c r="L81" s="111">
        <v>0</v>
      </c>
      <c r="M81" s="111">
        <v>0</v>
      </c>
      <c r="N81" s="111">
        <v>0</v>
      </c>
      <c r="O81" s="111">
        <v>0</v>
      </c>
      <c r="P81" s="111">
        <v>0</v>
      </c>
      <c r="Q81" s="111">
        <v>0</v>
      </c>
      <c r="R81" s="111">
        <v>0</v>
      </c>
      <c r="S81" s="111">
        <v>0</v>
      </c>
      <c r="T81" s="111">
        <v>0</v>
      </c>
      <c r="U81" s="111">
        <v>0</v>
      </c>
      <c r="V81" s="111">
        <v>0</v>
      </c>
      <c r="W81" s="111">
        <v>0</v>
      </c>
      <c r="X81" s="111">
        <v>0</v>
      </c>
      <c r="Y81" s="111">
        <v>0</v>
      </c>
      <c r="Z81" s="111">
        <v>0</v>
      </c>
      <c r="AA81" s="111">
        <v>0</v>
      </c>
      <c r="AB81" s="111">
        <v>0</v>
      </c>
      <c r="AC81" s="111">
        <v>0</v>
      </c>
      <c r="AD81" s="111">
        <v>0</v>
      </c>
      <c r="AE81" s="111">
        <v>0</v>
      </c>
      <c r="AF81" s="111">
        <v>0</v>
      </c>
      <c r="AG81" s="111">
        <v>0</v>
      </c>
      <c r="AH81" s="111">
        <v>0</v>
      </c>
      <c r="AI81" s="111">
        <v>0</v>
      </c>
      <c r="AJ81" s="111">
        <v>0</v>
      </c>
      <c r="AK81" s="111">
        <v>0</v>
      </c>
      <c r="AL81" s="111">
        <v>0</v>
      </c>
      <c r="AM81" s="111">
        <v>0</v>
      </c>
      <c r="AN81" s="111">
        <v>0</v>
      </c>
      <c r="AO81" s="111">
        <v>0</v>
      </c>
      <c r="AP81" s="111">
        <v>0</v>
      </c>
      <c r="AQ81" s="111">
        <v>0</v>
      </c>
      <c r="AR81" s="111">
        <v>0</v>
      </c>
      <c r="AS81" s="111">
        <v>0</v>
      </c>
      <c r="AT81" s="111">
        <v>0</v>
      </c>
      <c r="AU81" s="111">
        <v>0</v>
      </c>
      <c r="AV81" s="111">
        <v>0</v>
      </c>
      <c r="AW81" s="111">
        <v>0</v>
      </c>
      <c r="AX81" s="111">
        <v>0</v>
      </c>
      <c r="AY81" s="111">
        <v>0</v>
      </c>
      <c r="AZ81" s="111">
        <v>0</v>
      </c>
      <c r="BA81" s="111">
        <v>0</v>
      </c>
      <c r="BB81" s="111">
        <v>0</v>
      </c>
      <c r="BC81" s="115">
        <f t="shared" si="7"/>
        <v>0</v>
      </c>
    </row>
    <row r="82" spans="1:55" s="110" customFormat="1" x14ac:dyDescent="0.25">
      <c r="A82" s="247">
        <v>76</v>
      </c>
      <c r="B82" s="112"/>
      <c r="C82" s="113"/>
      <c r="D82" s="245"/>
      <c r="E82" s="246"/>
      <c r="F82" s="111">
        <v>0</v>
      </c>
      <c r="G82" s="116">
        <f t="shared" si="8"/>
        <v>0</v>
      </c>
      <c r="H82" s="117">
        <v>44938</v>
      </c>
      <c r="I82" s="111">
        <v>0</v>
      </c>
      <c r="J82" s="116">
        <f t="shared" si="9"/>
        <v>0</v>
      </c>
      <c r="K82" s="116">
        <f t="shared" si="10"/>
        <v>0</v>
      </c>
      <c r="L82" s="111">
        <v>0</v>
      </c>
      <c r="M82" s="111">
        <v>0</v>
      </c>
      <c r="N82" s="111">
        <v>0</v>
      </c>
      <c r="O82" s="111">
        <v>0</v>
      </c>
      <c r="P82" s="111">
        <v>0</v>
      </c>
      <c r="Q82" s="111">
        <v>0</v>
      </c>
      <c r="R82" s="111">
        <v>0</v>
      </c>
      <c r="S82" s="111">
        <v>0</v>
      </c>
      <c r="T82" s="111">
        <v>0</v>
      </c>
      <c r="U82" s="111">
        <v>0</v>
      </c>
      <c r="V82" s="111">
        <v>0</v>
      </c>
      <c r="W82" s="111">
        <v>0</v>
      </c>
      <c r="X82" s="111">
        <v>0</v>
      </c>
      <c r="Y82" s="111">
        <v>0</v>
      </c>
      <c r="Z82" s="111">
        <v>0</v>
      </c>
      <c r="AA82" s="111">
        <v>0</v>
      </c>
      <c r="AB82" s="111">
        <v>0</v>
      </c>
      <c r="AC82" s="111">
        <v>0</v>
      </c>
      <c r="AD82" s="111">
        <v>0</v>
      </c>
      <c r="AE82" s="111">
        <v>0</v>
      </c>
      <c r="AF82" s="111">
        <v>0</v>
      </c>
      <c r="AG82" s="111">
        <v>0</v>
      </c>
      <c r="AH82" s="111">
        <v>0</v>
      </c>
      <c r="AI82" s="111">
        <v>0</v>
      </c>
      <c r="AJ82" s="111">
        <v>0</v>
      </c>
      <c r="AK82" s="111">
        <v>0</v>
      </c>
      <c r="AL82" s="111">
        <v>0</v>
      </c>
      <c r="AM82" s="111">
        <v>0</v>
      </c>
      <c r="AN82" s="111">
        <v>0</v>
      </c>
      <c r="AO82" s="111">
        <v>0</v>
      </c>
      <c r="AP82" s="111">
        <v>0</v>
      </c>
      <c r="AQ82" s="111">
        <v>0</v>
      </c>
      <c r="AR82" s="111">
        <v>0</v>
      </c>
      <c r="AS82" s="111">
        <v>0</v>
      </c>
      <c r="AT82" s="111">
        <v>0</v>
      </c>
      <c r="AU82" s="111">
        <v>0</v>
      </c>
      <c r="AV82" s="111">
        <v>0</v>
      </c>
      <c r="AW82" s="111">
        <v>0</v>
      </c>
      <c r="AX82" s="111">
        <v>0</v>
      </c>
      <c r="AY82" s="111">
        <v>0</v>
      </c>
      <c r="AZ82" s="111">
        <v>0</v>
      </c>
      <c r="BA82" s="111">
        <v>0</v>
      </c>
      <c r="BB82" s="111">
        <v>0</v>
      </c>
      <c r="BC82" s="115">
        <f t="shared" si="7"/>
        <v>0</v>
      </c>
    </row>
    <row r="83" spans="1:55" s="110" customFormat="1" x14ac:dyDescent="0.25">
      <c r="A83" s="247">
        <v>77</v>
      </c>
      <c r="B83" s="112"/>
      <c r="C83" s="113"/>
      <c r="D83" s="245"/>
      <c r="E83" s="246"/>
      <c r="F83" s="111">
        <v>0</v>
      </c>
      <c r="G83" s="116">
        <f t="shared" si="8"/>
        <v>0</v>
      </c>
      <c r="H83" s="117">
        <v>44938</v>
      </c>
      <c r="I83" s="111">
        <v>0</v>
      </c>
      <c r="J83" s="116">
        <f t="shared" si="9"/>
        <v>0</v>
      </c>
      <c r="K83" s="116">
        <f t="shared" si="10"/>
        <v>0</v>
      </c>
      <c r="L83" s="111">
        <v>0</v>
      </c>
      <c r="M83" s="111">
        <v>0</v>
      </c>
      <c r="N83" s="111">
        <v>0</v>
      </c>
      <c r="O83" s="111">
        <v>0</v>
      </c>
      <c r="P83" s="111">
        <v>0</v>
      </c>
      <c r="Q83" s="111">
        <v>0</v>
      </c>
      <c r="R83" s="111">
        <v>0</v>
      </c>
      <c r="S83" s="111">
        <v>0</v>
      </c>
      <c r="T83" s="111">
        <v>0</v>
      </c>
      <c r="U83" s="111">
        <v>0</v>
      </c>
      <c r="V83" s="111">
        <v>0</v>
      </c>
      <c r="W83" s="111">
        <v>0</v>
      </c>
      <c r="X83" s="111">
        <v>0</v>
      </c>
      <c r="Y83" s="111">
        <v>0</v>
      </c>
      <c r="Z83" s="111">
        <v>0</v>
      </c>
      <c r="AA83" s="111">
        <v>0</v>
      </c>
      <c r="AB83" s="111">
        <v>0</v>
      </c>
      <c r="AC83" s="111">
        <v>0</v>
      </c>
      <c r="AD83" s="111">
        <v>0</v>
      </c>
      <c r="AE83" s="111">
        <v>0</v>
      </c>
      <c r="AF83" s="111">
        <v>0</v>
      </c>
      <c r="AG83" s="111">
        <v>0</v>
      </c>
      <c r="AH83" s="111">
        <v>0</v>
      </c>
      <c r="AI83" s="111">
        <v>0</v>
      </c>
      <c r="AJ83" s="111">
        <v>0</v>
      </c>
      <c r="AK83" s="111">
        <v>0</v>
      </c>
      <c r="AL83" s="111">
        <v>0</v>
      </c>
      <c r="AM83" s="111">
        <v>0</v>
      </c>
      <c r="AN83" s="111">
        <v>0</v>
      </c>
      <c r="AO83" s="111">
        <v>0</v>
      </c>
      <c r="AP83" s="111">
        <v>0</v>
      </c>
      <c r="AQ83" s="111">
        <v>0</v>
      </c>
      <c r="AR83" s="111">
        <v>0</v>
      </c>
      <c r="AS83" s="111">
        <v>0</v>
      </c>
      <c r="AT83" s="111">
        <v>0</v>
      </c>
      <c r="AU83" s="111">
        <v>0</v>
      </c>
      <c r="AV83" s="111">
        <v>0</v>
      </c>
      <c r="AW83" s="111">
        <v>0</v>
      </c>
      <c r="AX83" s="111">
        <v>0</v>
      </c>
      <c r="AY83" s="111">
        <v>0</v>
      </c>
      <c r="AZ83" s="111">
        <v>0</v>
      </c>
      <c r="BA83" s="111">
        <v>0</v>
      </c>
      <c r="BB83" s="111">
        <v>0</v>
      </c>
      <c r="BC83" s="115">
        <f t="shared" si="7"/>
        <v>0</v>
      </c>
    </row>
    <row r="84" spans="1:55" s="110" customFormat="1" x14ac:dyDescent="0.25">
      <c r="A84" s="247">
        <v>78</v>
      </c>
      <c r="B84" s="112"/>
      <c r="C84" s="113"/>
      <c r="D84" s="245"/>
      <c r="E84" s="246"/>
      <c r="F84" s="111">
        <v>0</v>
      </c>
      <c r="G84" s="116">
        <f t="shared" si="8"/>
        <v>0</v>
      </c>
      <c r="H84" s="117">
        <v>44938</v>
      </c>
      <c r="I84" s="111">
        <v>0</v>
      </c>
      <c r="J84" s="116">
        <f t="shared" si="9"/>
        <v>0</v>
      </c>
      <c r="K84" s="116">
        <f t="shared" si="10"/>
        <v>0</v>
      </c>
      <c r="L84" s="111">
        <v>0</v>
      </c>
      <c r="M84" s="111">
        <v>0</v>
      </c>
      <c r="N84" s="111">
        <v>0</v>
      </c>
      <c r="O84" s="111">
        <v>0</v>
      </c>
      <c r="P84" s="111">
        <v>0</v>
      </c>
      <c r="Q84" s="111">
        <v>0</v>
      </c>
      <c r="R84" s="111">
        <v>0</v>
      </c>
      <c r="S84" s="111">
        <v>0</v>
      </c>
      <c r="T84" s="111">
        <v>0</v>
      </c>
      <c r="U84" s="111">
        <v>0</v>
      </c>
      <c r="V84" s="111">
        <v>0</v>
      </c>
      <c r="W84" s="111">
        <v>0</v>
      </c>
      <c r="X84" s="111">
        <v>0</v>
      </c>
      <c r="Y84" s="111">
        <v>0</v>
      </c>
      <c r="Z84" s="111">
        <v>0</v>
      </c>
      <c r="AA84" s="111">
        <v>0</v>
      </c>
      <c r="AB84" s="111">
        <v>0</v>
      </c>
      <c r="AC84" s="111">
        <v>0</v>
      </c>
      <c r="AD84" s="111">
        <v>0</v>
      </c>
      <c r="AE84" s="111">
        <v>0</v>
      </c>
      <c r="AF84" s="111">
        <v>0</v>
      </c>
      <c r="AG84" s="111">
        <v>0</v>
      </c>
      <c r="AH84" s="111">
        <v>0</v>
      </c>
      <c r="AI84" s="111">
        <v>0</v>
      </c>
      <c r="AJ84" s="111">
        <v>0</v>
      </c>
      <c r="AK84" s="111">
        <v>0</v>
      </c>
      <c r="AL84" s="111">
        <v>0</v>
      </c>
      <c r="AM84" s="111">
        <v>0</v>
      </c>
      <c r="AN84" s="111">
        <v>0</v>
      </c>
      <c r="AO84" s="111">
        <v>0</v>
      </c>
      <c r="AP84" s="111">
        <v>0</v>
      </c>
      <c r="AQ84" s="111">
        <v>0</v>
      </c>
      <c r="AR84" s="111">
        <v>0</v>
      </c>
      <c r="AS84" s="111">
        <v>0</v>
      </c>
      <c r="AT84" s="111">
        <v>0</v>
      </c>
      <c r="AU84" s="111">
        <v>0</v>
      </c>
      <c r="AV84" s="111">
        <v>0</v>
      </c>
      <c r="AW84" s="111">
        <v>0</v>
      </c>
      <c r="AX84" s="111">
        <v>0</v>
      </c>
      <c r="AY84" s="111">
        <v>0</v>
      </c>
      <c r="AZ84" s="111">
        <v>0</v>
      </c>
      <c r="BA84" s="111">
        <v>0</v>
      </c>
      <c r="BB84" s="111">
        <v>0</v>
      </c>
      <c r="BC84" s="115">
        <f t="shared" si="7"/>
        <v>0</v>
      </c>
    </row>
    <row r="85" spans="1:55" s="110" customFormat="1" x14ac:dyDescent="0.25">
      <c r="A85" s="247">
        <v>79</v>
      </c>
      <c r="B85" s="112"/>
      <c r="C85" s="113"/>
      <c r="D85" s="245"/>
      <c r="E85" s="246"/>
      <c r="F85" s="111">
        <v>0</v>
      </c>
      <c r="G85" s="116">
        <f t="shared" si="8"/>
        <v>0</v>
      </c>
      <c r="H85" s="117">
        <v>44938</v>
      </c>
      <c r="I85" s="111">
        <v>0</v>
      </c>
      <c r="J85" s="116">
        <f t="shared" si="9"/>
        <v>0</v>
      </c>
      <c r="K85" s="116">
        <f t="shared" si="10"/>
        <v>0</v>
      </c>
      <c r="L85" s="111">
        <v>0</v>
      </c>
      <c r="M85" s="111">
        <v>0</v>
      </c>
      <c r="N85" s="111">
        <v>0</v>
      </c>
      <c r="O85" s="111">
        <v>0</v>
      </c>
      <c r="P85" s="111">
        <v>0</v>
      </c>
      <c r="Q85" s="111">
        <v>0</v>
      </c>
      <c r="R85" s="111">
        <v>0</v>
      </c>
      <c r="S85" s="111">
        <v>0</v>
      </c>
      <c r="T85" s="111">
        <v>0</v>
      </c>
      <c r="U85" s="111">
        <v>0</v>
      </c>
      <c r="V85" s="111">
        <v>0</v>
      </c>
      <c r="W85" s="111">
        <v>0</v>
      </c>
      <c r="X85" s="111">
        <v>0</v>
      </c>
      <c r="Y85" s="111">
        <v>0</v>
      </c>
      <c r="Z85" s="111">
        <v>0</v>
      </c>
      <c r="AA85" s="111">
        <v>0</v>
      </c>
      <c r="AB85" s="111">
        <v>0</v>
      </c>
      <c r="AC85" s="111">
        <v>0</v>
      </c>
      <c r="AD85" s="111">
        <v>0</v>
      </c>
      <c r="AE85" s="111">
        <v>0</v>
      </c>
      <c r="AF85" s="111">
        <v>0</v>
      </c>
      <c r="AG85" s="111">
        <v>0</v>
      </c>
      <c r="AH85" s="111">
        <v>0</v>
      </c>
      <c r="AI85" s="111">
        <v>0</v>
      </c>
      <c r="AJ85" s="111">
        <v>0</v>
      </c>
      <c r="AK85" s="111">
        <v>0</v>
      </c>
      <c r="AL85" s="111">
        <v>0</v>
      </c>
      <c r="AM85" s="111">
        <v>0</v>
      </c>
      <c r="AN85" s="111">
        <v>0</v>
      </c>
      <c r="AO85" s="111">
        <v>0</v>
      </c>
      <c r="AP85" s="111">
        <v>0</v>
      </c>
      <c r="AQ85" s="111">
        <v>0</v>
      </c>
      <c r="AR85" s="111">
        <v>0</v>
      </c>
      <c r="AS85" s="111">
        <v>0</v>
      </c>
      <c r="AT85" s="111">
        <v>0</v>
      </c>
      <c r="AU85" s="111">
        <v>0</v>
      </c>
      <c r="AV85" s="111">
        <v>0</v>
      </c>
      <c r="AW85" s="111">
        <v>0</v>
      </c>
      <c r="AX85" s="111">
        <v>0</v>
      </c>
      <c r="AY85" s="111">
        <v>0</v>
      </c>
      <c r="AZ85" s="111">
        <v>0</v>
      </c>
      <c r="BA85" s="111">
        <v>0</v>
      </c>
      <c r="BB85" s="111">
        <v>0</v>
      </c>
      <c r="BC85" s="115">
        <f t="shared" si="7"/>
        <v>0</v>
      </c>
    </row>
    <row r="86" spans="1:55" s="110" customFormat="1" x14ac:dyDescent="0.25">
      <c r="A86" s="247">
        <v>80</v>
      </c>
      <c r="B86" s="112"/>
      <c r="C86" s="113"/>
      <c r="D86" s="245"/>
      <c r="E86" s="246"/>
      <c r="F86" s="111">
        <v>0</v>
      </c>
      <c r="G86" s="116">
        <f t="shared" si="8"/>
        <v>0</v>
      </c>
      <c r="H86" s="117">
        <v>44938</v>
      </c>
      <c r="I86" s="111">
        <v>0</v>
      </c>
      <c r="J86" s="116">
        <f t="shared" si="9"/>
        <v>0</v>
      </c>
      <c r="K86" s="116">
        <f t="shared" si="10"/>
        <v>0</v>
      </c>
      <c r="L86" s="111">
        <v>0</v>
      </c>
      <c r="M86" s="111">
        <v>0</v>
      </c>
      <c r="N86" s="111">
        <v>0</v>
      </c>
      <c r="O86" s="111">
        <v>0</v>
      </c>
      <c r="P86" s="111">
        <v>0</v>
      </c>
      <c r="Q86" s="111">
        <v>0</v>
      </c>
      <c r="R86" s="111">
        <v>0</v>
      </c>
      <c r="S86" s="111">
        <v>0</v>
      </c>
      <c r="T86" s="111">
        <v>0</v>
      </c>
      <c r="U86" s="111">
        <v>0</v>
      </c>
      <c r="V86" s="111">
        <v>0</v>
      </c>
      <c r="W86" s="111">
        <v>0</v>
      </c>
      <c r="X86" s="111">
        <v>0</v>
      </c>
      <c r="Y86" s="111">
        <v>0</v>
      </c>
      <c r="Z86" s="111">
        <v>0</v>
      </c>
      <c r="AA86" s="111">
        <v>0</v>
      </c>
      <c r="AB86" s="111">
        <v>0</v>
      </c>
      <c r="AC86" s="111">
        <v>0</v>
      </c>
      <c r="AD86" s="111">
        <v>0</v>
      </c>
      <c r="AE86" s="111">
        <v>0</v>
      </c>
      <c r="AF86" s="111">
        <v>0</v>
      </c>
      <c r="AG86" s="111">
        <v>0</v>
      </c>
      <c r="AH86" s="111">
        <v>0</v>
      </c>
      <c r="AI86" s="111">
        <v>0</v>
      </c>
      <c r="AJ86" s="111">
        <v>0</v>
      </c>
      <c r="AK86" s="111">
        <v>0</v>
      </c>
      <c r="AL86" s="111">
        <v>0</v>
      </c>
      <c r="AM86" s="111">
        <v>0</v>
      </c>
      <c r="AN86" s="111">
        <v>0</v>
      </c>
      <c r="AO86" s="111">
        <v>0</v>
      </c>
      <c r="AP86" s="111">
        <v>0</v>
      </c>
      <c r="AQ86" s="111">
        <v>0</v>
      </c>
      <c r="AR86" s="111">
        <v>0</v>
      </c>
      <c r="AS86" s="111">
        <v>0</v>
      </c>
      <c r="AT86" s="111">
        <v>0</v>
      </c>
      <c r="AU86" s="111">
        <v>0</v>
      </c>
      <c r="AV86" s="111">
        <v>0</v>
      </c>
      <c r="AW86" s="111">
        <v>0</v>
      </c>
      <c r="AX86" s="111">
        <v>0</v>
      </c>
      <c r="AY86" s="111">
        <v>0</v>
      </c>
      <c r="AZ86" s="111">
        <v>0</v>
      </c>
      <c r="BA86" s="111">
        <v>0</v>
      </c>
      <c r="BB86" s="111">
        <v>0</v>
      </c>
      <c r="BC86" s="115">
        <f t="shared" si="7"/>
        <v>0</v>
      </c>
    </row>
    <row r="87" spans="1:55" s="110" customFormat="1" x14ac:dyDescent="0.25">
      <c r="A87" s="247">
        <v>81</v>
      </c>
      <c r="B87" s="112"/>
      <c r="C87" s="113"/>
      <c r="D87" s="245"/>
      <c r="E87" s="246"/>
      <c r="F87" s="111">
        <v>0</v>
      </c>
      <c r="G87" s="116">
        <f t="shared" si="8"/>
        <v>0</v>
      </c>
      <c r="H87" s="117">
        <v>44938</v>
      </c>
      <c r="I87" s="111">
        <v>0</v>
      </c>
      <c r="J87" s="116">
        <f t="shared" si="9"/>
        <v>0</v>
      </c>
      <c r="K87" s="116">
        <f t="shared" si="10"/>
        <v>0</v>
      </c>
      <c r="L87" s="111">
        <v>0</v>
      </c>
      <c r="M87" s="111">
        <v>0</v>
      </c>
      <c r="N87" s="111">
        <v>0</v>
      </c>
      <c r="O87" s="111">
        <v>0</v>
      </c>
      <c r="P87" s="111">
        <v>0</v>
      </c>
      <c r="Q87" s="111">
        <v>0</v>
      </c>
      <c r="R87" s="111">
        <v>0</v>
      </c>
      <c r="S87" s="111">
        <v>0</v>
      </c>
      <c r="T87" s="111">
        <v>0</v>
      </c>
      <c r="U87" s="111">
        <v>0</v>
      </c>
      <c r="V87" s="111">
        <v>0</v>
      </c>
      <c r="W87" s="111">
        <v>0</v>
      </c>
      <c r="X87" s="111">
        <v>0</v>
      </c>
      <c r="Y87" s="111">
        <v>0</v>
      </c>
      <c r="Z87" s="111">
        <v>0</v>
      </c>
      <c r="AA87" s="111">
        <v>0</v>
      </c>
      <c r="AB87" s="111">
        <v>0</v>
      </c>
      <c r="AC87" s="111">
        <v>0</v>
      </c>
      <c r="AD87" s="111">
        <v>0</v>
      </c>
      <c r="AE87" s="111">
        <v>0</v>
      </c>
      <c r="AF87" s="111">
        <v>0</v>
      </c>
      <c r="AG87" s="111">
        <v>0</v>
      </c>
      <c r="AH87" s="111">
        <v>0</v>
      </c>
      <c r="AI87" s="111">
        <v>0</v>
      </c>
      <c r="AJ87" s="111">
        <v>0</v>
      </c>
      <c r="AK87" s="111">
        <v>0</v>
      </c>
      <c r="AL87" s="111">
        <v>0</v>
      </c>
      <c r="AM87" s="111">
        <v>0</v>
      </c>
      <c r="AN87" s="111">
        <v>0</v>
      </c>
      <c r="AO87" s="111">
        <v>0</v>
      </c>
      <c r="AP87" s="111">
        <v>0</v>
      </c>
      <c r="AQ87" s="111">
        <v>0</v>
      </c>
      <c r="AR87" s="111">
        <v>0</v>
      </c>
      <c r="AS87" s="111">
        <v>0</v>
      </c>
      <c r="AT87" s="111">
        <v>0</v>
      </c>
      <c r="AU87" s="111">
        <v>0</v>
      </c>
      <c r="AV87" s="111">
        <v>0</v>
      </c>
      <c r="AW87" s="111">
        <v>0</v>
      </c>
      <c r="AX87" s="111">
        <v>0</v>
      </c>
      <c r="AY87" s="111">
        <v>0</v>
      </c>
      <c r="AZ87" s="111">
        <v>0</v>
      </c>
      <c r="BA87" s="111">
        <v>0</v>
      </c>
      <c r="BB87" s="111">
        <v>0</v>
      </c>
      <c r="BC87" s="115">
        <f t="shared" si="7"/>
        <v>0</v>
      </c>
    </row>
    <row r="88" spans="1:55" s="110" customFormat="1" x14ac:dyDescent="0.25">
      <c r="A88" s="247">
        <v>82</v>
      </c>
      <c r="B88" s="112"/>
      <c r="C88" s="113"/>
      <c r="D88" s="245"/>
      <c r="E88" s="246"/>
      <c r="F88" s="111">
        <v>0</v>
      </c>
      <c r="G88" s="116">
        <f t="shared" si="8"/>
        <v>0</v>
      </c>
      <c r="H88" s="117">
        <v>44938</v>
      </c>
      <c r="I88" s="111">
        <v>0</v>
      </c>
      <c r="J88" s="116">
        <f t="shared" si="9"/>
        <v>0</v>
      </c>
      <c r="K88" s="116">
        <f t="shared" si="10"/>
        <v>0</v>
      </c>
      <c r="L88" s="111">
        <v>0</v>
      </c>
      <c r="M88" s="111">
        <v>0</v>
      </c>
      <c r="N88" s="111">
        <v>0</v>
      </c>
      <c r="O88" s="111">
        <v>0</v>
      </c>
      <c r="P88" s="111">
        <v>0</v>
      </c>
      <c r="Q88" s="111">
        <v>0</v>
      </c>
      <c r="R88" s="111">
        <v>0</v>
      </c>
      <c r="S88" s="111">
        <v>0</v>
      </c>
      <c r="T88" s="111">
        <v>0</v>
      </c>
      <c r="U88" s="111">
        <v>0</v>
      </c>
      <c r="V88" s="111">
        <v>0</v>
      </c>
      <c r="W88" s="111">
        <v>0</v>
      </c>
      <c r="X88" s="111">
        <v>0</v>
      </c>
      <c r="Y88" s="111">
        <v>0</v>
      </c>
      <c r="Z88" s="111">
        <v>0</v>
      </c>
      <c r="AA88" s="111">
        <v>0</v>
      </c>
      <c r="AB88" s="111">
        <v>0</v>
      </c>
      <c r="AC88" s="111">
        <v>0</v>
      </c>
      <c r="AD88" s="111">
        <v>0</v>
      </c>
      <c r="AE88" s="111">
        <v>0</v>
      </c>
      <c r="AF88" s="111">
        <v>0</v>
      </c>
      <c r="AG88" s="111">
        <v>0</v>
      </c>
      <c r="AH88" s="111">
        <v>0</v>
      </c>
      <c r="AI88" s="111">
        <v>0</v>
      </c>
      <c r="AJ88" s="111">
        <v>0</v>
      </c>
      <c r="AK88" s="111">
        <v>0</v>
      </c>
      <c r="AL88" s="111">
        <v>0</v>
      </c>
      <c r="AM88" s="111">
        <v>0</v>
      </c>
      <c r="AN88" s="111">
        <v>0</v>
      </c>
      <c r="AO88" s="111">
        <v>0</v>
      </c>
      <c r="AP88" s="111">
        <v>0</v>
      </c>
      <c r="AQ88" s="111">
        <v>0</v>
      </c>
      <c r="AR88" s="111">
        <v>0</v>
      </c>
      <c r="AS88" s="111">
        <v>0</v>
      </c>
      <c r="AT88" s="111">
        <v>0</v>
      </c>
      <c r="AU88" s="111">
        <v>0</v>
      </c>
      <c r="AV88" s="111">
        <v>0</v>
      </c>
      <c r="AW88" s="111">
        <v>0</v>
      </c>
      <c r="AX88" s="111">
        <v>0</v>
      </c>
      <c r="AY88" s="111">
        <v>0</v>
      </c>
      <c r="AZ88" s="111">
        <v>0</v>
      </c>
      <c r="BA88" s="111">
        <v>0</v>
      </c>
      <c r="BB88" s="111">
        <v>0</v>
      </c>
      <c r="BC88" s="115">
        <f t="shared" si="7"/>
        <v>0</v>
      </c>
    </row>
    <row r="89" spans="1:55" s="110" customFormat="1" x14ac:dyDescent="0.25">
      <c r="A89" s="247">
        <v>83</v>
      </c>
      <c r="B89" s="112"/>
      <c r="C89" s="113"/>
      <c r="D89" s="245"/>
      <c r="E89" s="246"/>
      <c r="F89" s="111">
        <v>0</v>
      </c>
      <c r="G89" s="116">
        <f t="shared" si="8"/>
        <v>0</v>
      </c>
      <c r="H89" s="117">
        <v>44938</v>
      </c>
      <c r="I89" s="111">
        <v>0</v>
      </c>
      <c r="J89" s="116">
        <f t="shared" si="9"/>
        <v>0</v>
      </c>
      <c r="K89" s="116">
        <f t="shared" si="10"/>
        <v>0</v>
      </c>
      <c r="L89" s="111">
        <v>0</v>
      </c>
      <c r="M89" s="111">
        <v>0</v>
      </c>
      <c r="N89" s="111">
        <v>0</v>
      </c>
      <c r="O89" s="111">
        <v>0</v>
      </c>
      <c r="P89" s="111">
        <v>0</v>
      </c>
      <c r="Q89" s="111">
        <v>0</v>
      </c>
      <c r="R89" s="111">
        <v>0</v>
      </c>
      <c r="S89" s="111">
        <v>0</v>
      </c>
      <c r="T89" s="111">
        <v>0</v>
      </c>
      <c r="U89" s="111">
        <v>0</v>
      </c>
      <c r="V89" s="111">
        <v>0</v>
      </c>
      <c r="W89" s="111">
        <v>0</v>
      </c>
      <c r="X89" s="111">
        <v>0</v>
      </c>
      <c r="Y89" s="111">
        <v>0</v>
      </c>
      <c r="Z89" s="111">
        <v>0</v>
      </c>
      <c r="AA89" s="111">
        <v>0</v>
      </c>
      <c r="AB89" s="111">
        <v>0</v>
      </c>
      <c r="AC89" s="111">
        <v>0</v>
      </c>
      <c r="AD89" s="111">
        <v>0</v>
      </c>
      <c r="AE89" s="111">
        <v>0</v>
      </c>
      <c r="AF89" s="111">
        <v>0</v>
      </c>
      <c r="AG89" s="111">
        <v>0</v>
      </c>
      <c r="AH89" s="111">
        <v>0</v>
      </c>
      <c r="AI89" s="111">
        <v>0</v>
      </c>
      <c r="AJ89" s="111">
        <v>0</v>
      </c>
      <c r="AK89" s="111">
        <v>0</v>
      </c>
      <c r="AL89" s="111">
        <v>0</v>
      </c>
      <c r="AM89" s="111">
        <v>0</v>
      </c>
      <c r="AN89" s="111">
        <v>0</v>
      </c>
      <c r="AO89" s="111">
        <v>0</v>
      </c>
      <c r="AP89" s="111">
        <v>0</v>
      </c>
      <c r="AQ89" s="111">
        <v>0</v>
      </c>
      <c r="AR89" s="111">
        <v>0</v>
      </c>
      <c r="AS89" s="111">
        <v>0</v>
      </c>
      <c r="AT89" s="111">
        <v>0</v>
      </c>
      <c r="AU89" s="111">
        <v>0</v>
      </c>
      <c r="AV89" s="111">
        <v>0</v>
      </c>
      <c r="AW89" s="111">
        <v>0</v>
      </c>
      <c r="AX89" s="111">
        <v>0</v>
      </c>
      <c r="AY89" s="111">
        <v>0</v>
      </c>
      <c r="AZ89" s="111">
        <v>0</v>
      </c>
      <c r="BA89" s="111">
        <v>0</v>
      </c>
      <c r="BB89" s="111">
        <v>0</v>
      </c>
      <c r="BC89" s="115">
        <f t="shared" si="7"/>
        <v>0</v>
      </c>
    </row>
    <row r="90" spans="1:55" s="110" customFormat="1" x14ac:dyDescent="0.25">
      <c r="A90" s="247">
        <v>84</v>
      </c>
      <c r="B90" s="112"/>
      <c r="C90" s="113"/>
      <c r="D90" s="245"/>
      <c r="E90" s="246"/>
      <c r="F90" s="111">
        <v>0</v>
      </c>
      <c r="G90" s="116">
        <f t="shared" si="8"/>
        <v>0</v>
      </c>
      <c r="H90" s="117">
        <v>44938</v>
      </c>
      <c r="I90" s="111">
        <v>0</v>
      </c>
      <c r="J90" s="116">
        <f t="shared" si="9"/>
        <v>0</v>
      </c>
      <c r="K90" s="116">
        <f t="shared" si="10"/>
        <v>0</v>
      </c>
      <c r="L90" s="111">
        <v>0</v>
      </c>
      <c r="M90" s="111">
        <v>0</v>
      </c>
      <c r="N90" s="111">
        <v>0</v>
      </c>
      <c r="O90" s="111">
        <v>0</v>
      </c>
      <c r="P90" s="111">
        <v>0</v>
      </c>
      <c r="Q90" s="111">
        <v>0</v>
      </c>
      <c r="R90" s="111">
        <v>0</v>
      </c>
      <c r="S90" s="111">
        <v>0</v>
      </c>
      <c r="T90" s="111">
        <v>0</v>
      </c>
      <c r="U90" s="111">
        <v>0</v>
      </c>
      <c r="V90" s="111">
        <v>0</v>
      </c>
      <c r="W90" s="111">
        <v>0</v>
      </c>
      <c r="X90" s="111">
        <v>0</v>
      </c>
      <c r="Y90" s="111">
        <v>0</v>
      </c>
      <c r="Z90" s="111">
        <v>0</v>
      </c>
      <c r="AA90" s="111">
        <v>0</v>
      </c>
      <c r="AB90" s="111">
        <v>0</v>
      </c>
      <c r="AC90" s="111">
        <v>0</v>
      </c>
      <c r="AD90" s="111">
        <v>0</v>
      </c>
      <c r="AE90" s="111">
        <v>0</v>
      </c>
      <c r="AF90" s="111">
        <v>0</v>
      </c>
      <c r="AG90" s="111">
        <v>0</v>
      </c>
      <c r="AH90" s="111">
        <v>0</v>
      </c>
      <c r="AI90" s="111">
        <v>0</v>
      </c>
      <c r="AJ90" s="111">
        <v>0</v>
      </c>
      <c r="AK90" s="111">
        <v>0</v>
      </c>
      <c r="AL90" s="111">
        <v>0</v>
      </c>
      <c r="AM90" s="111">
        <v>0</v>
      </c>
      <c r="AN90" s="111">
        <v>0</v>
      </c>
      <c r="AO90" s="111">
        <v>0</v>
      </c>
      <c r="AP90" s="111">
        <v>0</v>
      </c>
      <c r="AQ90" s="111">
        <v>0</v>
      </c>
      <c r="AR90" s="111">
        <v>0</v>
      </c>
      <c r="AS90" s="111">
        <v>0</v>
      </c>
      <c r="AT90" s="111">
        <v>0</v>
      </c>
      <c r="AU90" s="111">
        <v>0</v>
      </c>
      <c r="AV90" s="111">
        <v>0</v>
      </c>
      <c r="AW90" s="111">
        <v>0</v>
      </c>
      <c r="AX90" s="111">
        <v>0</v>
      </c>
      <c r="AY90" s="111">
        <v>0</v>
      </c>
      <c r="AZ90" s="111">
        <v>0</v>
      </c>
      <c r="BA90" s="111">
        <v>0</v>
      </c>
      <c r="BB90" s="111">
        <v>0</v>
      </c>
      <c r="BC90" s="115">
        <f t="shared" si="7"/>
        <v>0</v>
      </c>
    </row>
    <row r="91" spans="1:55" s="110" customFormat="1" x14ac:dyDescent="0.25">
      <c r="A91" s="247">
        <v>85</v>
      </c>
      <c r="B91" s="112"/>
      <c r="C91" s="113"/>
      <c r="D91" s="245"/>
      <c r="E91" s="246"/>
      <c r="F91" s="111">
        <v>0</v>
      </c>
      <c r="G91" s="116">
        <f t="shared" si="8"/>
        <v>0</v>
      </c>
      <c r="H91" s="117">
        <v>44938</v>
      </c>
      <c r="I91" s="111">
        <v>0</v>
      </c>
      <c r="J91" s="116">
        <f t="shared" si="9"/>
        <v>0</v>
      </c>
      <c r="K91" s="116">
        <f t="shared" si="10"/>
        <v>0</v>
      </c>
      <c r="L91" s="111">
        <v>0</v>
      </c>
      <c r="M91" s="111">
        <v>0</v>
      </c>
      <c r="N91" s="111">
        <v>0</v>
      </c>
      <c r="O91" s="111">
        <v>0</v>
      </c>
      <c r="P91" s="111">
        <v>0</v>
      </c>
      <c r="Q91" s="111">
        <v>0</v>
      </c>
      <c r="R91" s="111">
        <v>0</v>
      </c>
      <c r="S91" s="111">
        <v>0</v>
      </c>
      <c r="T91" s="111">
        <v>0</v>
      </c>
      <c r="U91" s="111">
        <v>0</v>
      </c>
      <c r="V91" s="111">
        <v>0</v>
      </c>
      <c r="W91" s="111">
        <v>0</v>
      </c>
      <c r="X91" s="111">
        <v>0</v>
      </c>
      <c r="Y91" s="111">
        <v>0</v>
      </c>
      <c r="Z91" s="111">
        <v>0</v>
      </c>
      <c r="AA91" s="111">
        <v>0</v>
      </c>
      <c r="AB91" s="111">
        <v>0</v>
      </c>
      <c r="AC91" s="111">
        <v>0</v>
      </c>
      <c r="AD91" s="111">
        <v>0</v>
      </c>
      <c r="AE91" s="111">
        <v>0</v>
      </c>
      <c r="AF91" s="111">
        <v>0</v>
      </c>
      <c r="AG91" s="111">
        <v>0</v>
      </c>
      <c r="AH91" s="111">
        <v>0</v>
      </c>
      <c r="AI91" s="111">
        <v>0</v>
      </c>
      <c r="AJ91" s="111">
        <v>0</v>
      </c>
      <c r="AK91" s="111">
        <v>0</v>
      </c>
      <c r="AL91" s="111">
        <v>0</v>
      </c>
      <c r="AM91" s="111">
        <v>0</v>
      </c>
      <c r="AN91" s="111">
        <v>0</v>
      </c>
      <c r="AO91" s="111">
        <v>0</v>
      </c>
      <c r="AP91" s="111">
        <v>0</v>
      </c>
      <c r="AQ91" s="111">
        <v>0</v>
      </c>
      <c r="AR91" s="111">
        <v>0</v>
      </c>
      <c r="AS91" s="111">
        <v>0</v>
      </c>
      <c r="AT91" s="111">
        <v>0</v>
      </c>
      <c r="AU91" s="111">
        <v>0</v>
      </c>
      <c r="AV91" s="111">
        <v>0</v>
      </c>
      <c r="AW91" s="111">
        <v>0</v>
      </c>
      <c r="AX91" s="111">
        <v>0</v>
      </c>
      <c r="AY91" s="111">
        <v>0</v>
      </c>
      <c r="AZ91" s="111">
        <v>0</v>
      </c>
      <c r="BA91" s="111">
        <v>0</v>
      </c>
      <c r="BB91" s="111">
        <v>0</v>
      </c>
      <c r="BC91" s="115">
        <f t="shared" si="7"/>
        <v>0</v>
      </c>
    </row>
    <row r="92" spans="1:55" s="110" customFormat="1" x14ac:dyDescent="0.25">
      <c r="A92" s="247">
        <v>86</v>
      </c>
      <c r="B92" s="112"/>
      <c r="C92" s="113"/>
      <c r="D92" s="245"/>
      <c r="E92" s="246"/>
      <c r="F92" s="111">
        <v>0</v>
      </c>
      <c r="G92" s="116">
        <f t="shared" si="8"/>
        <v>0</v>
      </c>
      <c r="H92" s="117">
        <v>44938</v>
      </c>
      <c r="I92" s="111">
        <v>0</v>
      </c>
      <c r="J92" s="116">
        <f t="shared" si="9"/>
        <v>0</v>
      </c>
      <c r="K92" s="116">
        <f t="shared" si="10"/>
        <v>0</v>
      </c>
      <c r="L92" s="111">
        <v>0</v>
      </c>
      <c r="M92" s="111">
        <v>0</v>
      </c>
      <c r="N92" s="111">
        <v>0</v>
      </c>
      <c r="O92" s="111">
        <v>0</v>
      </c>
      <c r="P92" s="111">
        <v>0</v>
      </c>
      <c r="Q92" s="111">
        <v>0</v>
      </c>
      <c r="R92" s="111">
        <v>0</v>
      </c>
      <c r="S92" s="111">
        <v>0</v>
      </c>
      <c r="T92" s="111">
        <v>0</v>
      </c>
      <c r="U92" s="111">
        <v>0</v>
      </c>
      <c r="V92" s="111">
        <v>0</v>
      </c>
      <c r="W92" s="111">
        <v>0</v>
      </c>
      <c r="X92" s="111">
        <v>0</v>
      </c>
      <c r="Y92" s="111">
        <v>0</v>
      </c>
      <c r="Z92" s="111">
        <v>0</v>
      </c>
      <c r="AA92" s="111">
        <v>0</v>
      </c>
      <c r="AB92" s="111">
        <v>0</v>
      </c>
      <c r="AC92" s="111">
        <v>0</v>
      </c>
      <c r="AD92" s="111">
        <v>0</v>
      </c>
      <c r="AE92" s="111">
        <v>0</v>
      </c>
      <c r="AF92" s="111">
        <v>0</v>
      </c>
      <c r="AG92" s="111">
        <v>0</v>
      </c>
      <c r="AH92" s="111">
        <v>0</v>
      </c>
      <c r="AI92" s="111">
        <v>0</v>
      </c>
      <c r="AJ92" s="111">
        <v>0</v>
      </c>
      <c r="AK92" s="111">
        <v>0</v>
      </c>
      <c r="AL92" s="111">
        <v>0</v>
      </c>
      <c r="AM92" s="111">
        <v>0</v>
      </c>
      <c r="AN92" s="111">
        <v>0</v>
      </c>
      <c r="AO92" s="111">
        <v>0</v>
      </c>
      <c r="AP92" s="111">
        <v>0</v>
      </c>
      <c r="AQ92" s="111">
        <v>0</v>
      </c>
      <c r="AR92" s="111">
        <v>0</v>
      </c>
      <c r="AS92" s="111">
        <v>0</v>
      </c>
      <c r="AT92" s="111">
        <v>0</v>
      </c>
      <c r="AU92" s="111">
        <v>0</v>
      </c>
      <c r="AV92" s="111">
        <v>0</v>
      </c>
      <c r="AW92" s="111">
        <v>0</v>
      </c>
      <c r="AX92" s="111">
        <v>0</v>
      </c>
      <c r="AY92" s="111">
        <v>0</v>
      </c>
      <c r="AZ92" s="111">
        <v>0</v>
      </c>
      <c r="BA92" s="111">
        <v>0</v>
      </c>
      <c r="BB92" s="111">
        <v>0</v>
      </c>
      <c r="BC92" s="115">
        <f t="shared" si="7"/>
        <v>0</v>
      </c>
    </row>
    <row r="93" spans="1:55" s="110" customFormat="1" x14ac:dyDescent="0.25">
      <c r="A93" s="247">
        <v>87</v>
      </c>
      <c r="B93" s="112"/>
      <c r="C93" s="113"/>
      <c r="D93" s="252"/>
      <c r="E93" s="246"/>
      <c r="F93" s="111">
        <v>0</v>
      </c>
      <c r="G93" s="116">
        <f t="shared" si="8"/>
        <v>0</v>
      </c>
      <c r="H93" s="117">
        <v>44938</v>
      </c>
      <c r="I93" s="111">
        <v>0</v>
      </c>
      <c r="J93" s="116">
        <f t="shared" si="9"/>
        <v>0</v>
      </c>
      <c r="K93" s="116">
        <f t="shared" si="10"/>
        <v>0</v>
      </c>
      <c r="L93" s="111">
        <v>0</v>
      </c>
      <c r="M93" s="111">
        <v>0</v>
      </c>
      <c r="N93" s="111">
        <v>0</v>
      </c>
      <c r="O93" s="111">
        <v>0</v>
      </c>
      <c r="P93" s="111">
        <v>0</v>
      </c>
      <c r="Q93" s="111">
        <v>0</v>
      </c>
      <c r="R93" s="111">
        <v>0</v>
      </c>
      <c r="S93" s="111">
        <v>0</v>
      </c>
      <c r="T93" s="111">
        <v>0</v>
      </c>
      <c r="U93" s="111">
        <v>0</v>
      </c>
      <c r="V93" s="111">
        <v>0</v>
      </c>
      <c r="W93" s="111">
        <v>0</v>
      </c>
      <c r="X93" s="111">
        <v>0</v>
      </c>
      <c r="Y93" s="111">
        <v>0</v>
      </c>
      <c r="Z93" s="111">
        <v>0</v>
      </c>
      <c r="AA93" s="111">
        <v>0</v>
      </c>
      <c r="AB93" s="111">
        <v>0</v>
      </c>
      <c r="AC93" s="111">
        <v>0</v>
      </c>
      <c r="AD93" s="111">
        <v>0</v>
      </c>
      <c r="AE93" s="111">
        <v>0</v>
      </c>
      <c r="AF93" s="111">
        <v>0</v>
      </c>
      <c r="AG93" s="111">
        <v>0</v>
      </c>
      <c r="AH93" s="111">
        <v>0</v>
      </c>
      <c r="AI93" s="111">
        <v>0</v>
      </c>
      <c r="AJ93" s="111">
        <v>0</v>
      </c>
      <c r="AK93" s="111">
        <v>0</v>
      </c>
      <c r="AL93" s="111">
        <v>0</v>
      </c>
      <c r="AM93" s="111">
        <v>0</v>
      </c>
      <c r="AN93" s="111">
        <v>0</v>
      </c>
      <c r="AO93" s="111">
        <v>0</v>
      </c>
      <c r="AP93" s="111">
        <v>0</v>
      </c>
      <c r="AQ93" s="111">
        <v>0</v>
      </c>
      <c r="AR93" s="111">
        <v>0</v>
      </c>
      <c r="AS93" s="111">
        <v>0</v>
      </c>
      <c r="AT93" s="111">
        <v>0</v>
      </c>
      <c r="AU93" s="111">
        <v>0</v>
      </c>
      <c r="AV93" s="111">
        <v>0</v>
      </c>
      <c r="AW93" s="111">
        <v>0</v>
      </c>
      <c r="AX93" s="111">
        <v>0</v>
      </c>
      <c r="AY93" s="111">
        <v>0</v>
      </c>
      <c r="AZ93" s="111">
        <v>0</v>
      </c>
      <c r="BA93" s="111">
        <v>0</v>
      </c>
      <c r="BB93" s="111">
        <v>0</v>
      </c>
      <c r="BC93" s="115">
        <f t="shared" si="7"/>
        <v>0</v>
      </c>
    </row>
    <row r="94" spans="1:55" s="110" customFormat="1" x14ac:dyDescent="0.25">
      <c r="A94" s="247">
        <v>88</v>
      </c>
      <c r="B94" s="112"/>
      <c r="C94" s="113"/>
      <c r="D94" s="252"/>
      <c r="E94" s="246"/>
      <c r="F94" s="111">
        <v>0</v>
      </c>
      <c r="G94" s="116">
        <f t="shared" si="8"/>
        <v>0</v>
      </c>
      <c r="H94" s="117">
        <v>44938</v>
      </c>
      <c r="I94" s="111">
        <v>0</v>
      </c>
      <c r="J94" s="116">
        <f t="shared" si="9"/>
        <v>0</v>
      </c>
      <c r="K94" s="116">
        <f t="shared" si="10"/>
        <v>0</v>
      </c>
      <c r="L94" s="111">
        <v>0</v>
      </c>
      <c r="M94" s="111">
        <v>0</v>
      </c>
      <c r="N94" s="111">
        <v>0</v>
      </c>
      <c r="O94" s="111">
        <v>0</v>
      </c>
      <c r="P94" s="111">
        <v>0</v>
      </c>
      <c r="Q94" s="111">
        <v>0</v>
      </c>
      <c r="R94" s="111">
        <v>0</v>
      </c>
      <c r="S94" s="111">
        <v>0</v>
      </c>
      <c r="T94" s="111">
        <v>0</v>
      </c>
      <c r="U94" s="111">
        <v>0</v>
      </c>
      <c r="V94" s="111">
        <v>0</v>
      </c>
      <c r="W94" s="111">
        <v>0</v>
      </c>
      <c r="X94" s="111">
        <v>0</v>
      </c>
      <c r="Y94" s="111">
        <v>0</v>
      </c>
      <c r="Z94" s="111">
        <v>0</v>
      </c>
      <c r="AA94" s="111">
        <v>0</v>
      </c>
      <c r="AB94" s="111">
        <v>0</v>
      </c>
      <c r="AC94" s="111">
        <v>0</v>
      </c>
      <c r="AD94" s="111">
        <v>0</v>
      </c>
      <c r="AE94" s="111">
        <v>0</v>
      </c>
      <c r="AF94" s="111">
        <v>0</v>
      </c>
      <c r="AG94" s="111">
        <v>0</v>
      </c>
      <c r="AH94" s="111">
        <v>0</v>
      </c>
      <c r="AI94" s="111">
        <v>0</v>
      </c>
      <c r="AJ94" s="111">
        <v>0</v>
      </c>
      <c r="AK94" s="111">
        <v>0</v>
      </c>
      <c r="AL94" s="111">
        <v>0</v>
      </c>
      <c r="AM94" s="111">
        <v>0</v>
      </c>
      <c r="AN94" s="111">
        <v>0</v>
      </c>
      <c r="AO94" s="111">
        <v>0</v>
      </c>
      <c r="AP94" s="111">
        <v>0</v>
      </c>
      <c r="AQ94" s="111">
        <v>0</v>
      </c>
      <c r="AR94" s="111">
        <v>0</v>
      </c>
      <c r="AS94" s="111">
        <v>0</v>
      </c>
      <c r="AT94" s="111">
        <v>0</v>
      </c>
      <c r="AU94" s="111">
        <v>0</v>
      </c>
      <c r="AV94" s="111">
        <v>0</v>
      </c>
      <c r="AW94" s="111">
        <v>0</v>
      </c>
      <c r="AX94" s="111">
        <v>0</v>
      </c>
      <c r="AY94" s="111">
        <v>0</v>
      </c>
      <c r="AZ94" s="111">
        <v>0</v>
      </c>
      <c r="BA94" s="111">
        <v>0</v>
      </c>
      <c r="BB94" s="111">
        <v>0</v>
      </c>
      <c r="BC94" s="115">
        <f t="shared" si="7"/>
        <v>0</v>
      </c>
    </row>
    <row r="95" spans="1:55" s="110" customFormat="1" x14ac:dyDescent="0.25">
      <c r="A95" s="247">
        <v>89</v>
      </c>
      <c r="B95" s="112"/>
      <c r="C95" s="113"/>
      <c r="D95" s="245"/>
      <c r="E95" s="246"/>
      <c r="F95" s="111">
        <v>0</v>
      </c>
      <c r="G95" s="116">
        <f t="shared" si="8"/>
        <v>0</v>
      </c>
      <c r="H95" s="117">
        <v>44938</v>
      </c>
      <c r="I95" s="111">
        <v>0</v>
      </c>
      <c r="J95" s="116">
        <f t="shared" si="9"/>
        <v>0</v>
      </c>
      <c r="K95" s="116">
        <f t="shared" si="10"/>
        <v>0</v>
      </c>
      <c r="L95" s="111">
        <v>0</v>
      </c>
      <c r="M95" s="111">
        <v>0</v>
      </c>
      <c r="N95" s="111">
        <v>0</v>
      </c>
      <c r="O95" s="111">
        <v>0</v>
      </c>
      <c r="P95" s="111">
        <v>0</v>
      </c>
      <c r="Q95" s="111">
        <v>0</v>
      </c>
      <c r="R95" s="111">
        <v>0</v>
      </c>
      <c r="S95" s="111">
        <v>0</v>
      </c>
      <c r="T95" s="111">
        <v>0</v>
      </c>
      <c r="U95" s="111">
        <v>0</v>
      </c>
      <c r="V95" s="111">
        <v>0</v>
      </c>
      <c r="W95" s="111">
        <v>0</v>
      </c>
      <c r="X95" s="111">
        <v>0</v>
      </c>
      <c r="Y95" s="111">
        <v>0</v>
      </c>
      <c r="Z95" s="111">
        <v>0</v>
      </c>
      <c r="AA95" s="111">
        <v>0</v>
      </c>
      <c r="AB95" s="111">
        <v>0</v>
      </c>
      <c r="AC95" s="111">
        <v>0</v>
      </c>
      <c r="AD95" s="111">
        <v>0</v>
      </c>
      <c r="AE95" s="111">
        <v>0</v>
      </c>
      <c r="AF95" s="111">
        <v>0</v>
      </c>
      <c r="AG95" s="111">
        <v>0</v>
      </c>
      <c r="AH95" s="111">
        <v>0</v>
      </c>
      <c r="AI95" s="111">
        <v>0</v>
      </c>
      <c r="AJ95" s="111">
        <v>0</v>
      </c>
      <c r="AK95" s="111">
        <v>0</v>
      </c>
      <c r="AL95" s="111">
        <v>0</v>
      </c>
      <c r="AM95" s="111">
        <v>0</v>
      </c>
      <c r="AN95" s="111">
        <v>0</v>
      </c>
      <c r="AO95" s="111">
        <v>0</v>
      </c>
      <c r="AP95" s="111">
        <v>0</v>
      </c>
      <c r="AQ95" s="111">
        <v>0</v>
      </c>
      <c r="AR95" s="111">
        <v>0</v>
      </c>
      <c r="AS95" s="111">
        <v>0</v>
      </c>
      <c r="AT95" s="111">
        <v>0</v>
      </c>
      <c r="AU95" s="111">
        <v>0</v>
      </c>
      <c r="AV95" s="111">
        <v>0</v>
      </c>
      <c r="AW95" s="111">
        <v>0</v>
      </c>
      <c r="AX95" s="111">
        <v>0</v>
      </c>
      <c r="AY95" s="111">
        <v>0</v>
      </c>
      <c r="AZ95" s="111">
        <v>0</v>
      </c>
      <c r="BA95" s="111">
        <v>0</v>
      </c>
      <c r="BB95" s="111">
        <v>0</v>
      </c>
      <c r="BC95" s="115">
        <f t="shared" si="7"/>
        <v>0</v>
      </c>
    </row>
    <row r="96" spans="1:55" s="110" customFormat="1" x14ac:dyDescent="0.25">
      <c r="A96" s="247">
        <v>90</v>
      </c>
      <c r="B96" s="112"/>
      <c r="C96" s="113"/>
      <c r="D96" s="113"/>
      <c r="E96" s="111"/>
      <c r="F96" s="111">
        <v>0</v>
      </c>
      <c r="G96" s="116">
        <f t="shared" si="8"/>
        <v>0</v>
      </c>
      <c r="H96" s="117">
        <v>44938</v>
      </c>
      <c r="I96" s="111">
        <v>0</v>
      </c>
      <c r="J96" s="116">
        <f t="shared" si="9"/>
        <v>0</v>
      </c>
      <c r="K96" s="116">
        <f t="shared" si="10"/>
        <v>0</v>
      </c>
      <c r="L96" s="111">
        <v>0</v>
      </c>
      <c r="M96" s="111">
        <v>0</v>
      </c>
      <c r="N96" s="111">
        <v>0</v>
      </c>
      <c r="O96" s="111">
        <v>0</v>
      </c>
      <c r="P96" s="111">
        <v>0</v>
      </c>
      <c r="Q96" s="111">
        <v>0</v>
      </c>
      <c r="R96" s="111">
        <v>0</v>
      </c>
      <c r="S96" s="111">
        <v>0</v>
      </c>
      <c r="T96" s="111">
        <v>0</v>
      </c>
      <c r="U96" s="111">
        <v>0</v>
      </c>
      <c r="V96" s="111">
        <v>0</v>
      </c>
      <c r="W96" s="111">
        <v>0</v>
      </c>
      <c r="X96" s="111">
        <v>0</v>
      </c>
      <c r="Y96" s="111">
        <v>0</v>
      </c>
      <c r="Z96" s="111">
        <v>0</v>
      </c>
      <c r="AA96" s="111">
        <v>0</v>
      </c>
      <c r="AB96" s="111">
        <v>0</v>
      </c>
      <c r="AC96" s="111">
        <v>0</v>
      </c>
      <c r="AD96" s="111">
        <v>0</v>
      </c>
      <c r="AE96" s="111">
        <v>0</v>
      </c>
      <c r="AF96" s="111">
        <v>0</v>
      </c>
      <c r="AG96" s="111">
        <v>0</v>
      </c>
      <c r="AH96" s="111">
        <v>0</v>
      </c>
      <c r="AI96" s="111">
        <v>0</v>
      </c>
      <c r="AJ96" s="111">
        <v>0</v>
      </c>
      <c r="AK96" s="111">
        <v>0</v>
      </c>
      <c r="AL96" s="111">
        <v>0</v>
      </c>
      <c r="AM96" s="111">
        <v>0</v>
      </c>
      <c r="AN96" s="111">
        <v>0</v>
      </c>
      <c r="AO96" s="111">
        <v>0</v>
      </c>
      <c r="AP96" s="111">
        <v>0</v>
      </c>
      <c r="AQ96" s="111">
        <v>0</v>
      </c>
      <c r="AR96" s="111">
        <v>0</v>
      </c>
      <c r="AS96" s="111">
        <v>0</v>
      </c>
      <c r="AT96" s="111">
        <v>0</v>
      </c>
      <c r="AU96" s="111">
        <v>0</v>
      </c>
      <c r="AV96" s="111">
        <v>0</v>
      </c>
      <c r="AW96" s="111">
        <v>0</v>
      </c>
      <c r="AX96" s="111">
        <v>0</v>
      </c>
      <c r="AY96" s="111">
        <v>0</v>
      </c>
      <c r="AZ96" s="111">
        <v>0</v>
      </c>
      <c r="BA96" s="111">
        <v>0</v>
      </c>
      <c r="BB96" s="111">
        <v>0</v>
      </c>
      <c r="BC96" s="115">
        <f t="shared" si="7"/>
        <v>0</v>
      </c>
    </row>
    <row r="97" spans="1:55" s="110" customFormat="1" x14ac:dyDescent="0.25">
      <c r="A97" s="111"/>
      <c r="B97" s="325" t="s">
        <v>441</v>
      </c>
      <c r="C97" s="326"/>
      <c r="D97" s="326"/>
      <c r="E97" s="326"/>
      <c r="F97" s="327"/>
      <c r="G97" s="116">
        <f>SUM(G39:G96)</f>
        <v>0</v>
      </c>
      <c r="H97" s="117"/>
      <c r="I97" s="111">
        <v>0</v>
      </c>
      <c r="J97" s="116">
        <f t="shared" si="9"/>
        <v>0</v>
      </c>
      <c r="K97" s="116">
        <f>SUM(K39:K96)</f>
        <v>0</v>
      </c>
      <c r="L97" s="116">
        <f t="shared" ref="L97:BC97" si="11">SUM(L39:L96)</f>
        <v>0</v>
      </c>
      <c r="M97" s="116">
        <f t="shared" si="11"/>
        <v>0</v>
      </c>
      <c r="N97" s="116">
        <f t="shared" si="11"/>
        <v>0</v>
      </c>
      <c r="O97" s="116">
        <f t="shared" si="11"/>
        <v>0</v>
      </c>
      <c r="P97" s="116">
        <f t="shared" si="11"/>
        <v>0</v>
      </c>
      <c r="Q97" s="116">
        <f t="shared" si="11"/>
        <v>0</v>
      </c>
      <c r="R97" s="116">
        <f t="shared" si="11"/>
        <v>0</v>
      </c>
      <c r="S97" s="116">
        <f t="shared" si="11"/>
        <v>0</v>
      </c>
      <c r="T97" s="116">
        <f t="shared" si="11"/>
        <v>0</v>
      </c>
      <c r="U97" s="116">
        <f t="shared" si="11"/>
        <v>0</v>
      </c>
      <c r="V97" s="116">
        <f t="shared" si="11"/>
        <v>0</v>
      </c>
      <c r="W97" s="116">
        <f t="shared" si="11"/>
        <v>0</v>
      </c>
      <c r="X97" s="116">
        <f t="shared" si="11"/>
        <v>0</v>
      </c>
      <c r="Y97" s="116">
        <f t="shared" si="11"/>
        <v>0</v>
      </c>
      <c r="Z97" s="116">
        <f t="shared" si="11"/>
        <v>0</v>
      </c>
      <c r="AA97" s="116">
        <f t="shared" si="11"/>
        <v>0</v>
      </c>
      <c r="AB97" s="116">
        <f t="shared" si="11"/>
        <v>0</v>
      </c>
      <c r="AC97" s="116">
        <f t="shared" si="11"/>
        <v>0</v>
      </c>
      <c r="AD97" s="116">
        <f t="shared" si="11"/>
        <v>0</v>
      </c>
      <c r="AE97" s="116">
        <f t="shared" si="11"/>
        <v>0</v>
      </c>
      <c r="AF97" s="116">
        <f t="shared" si="11"/>
        <v>0</v>
      </c>
      <c r="AG97" s="116">
        <f t="shared" si="11"/>
        <v>0</v>
      </c>
      <c r="AH97" s="116">
        <f t="shared" si="11"/>
        <v>0</v>
      </c>
      <c r="AI97" s="116">
        <f t="shared" si="11"/>
        <v>0</v>
      </c>
      <c r="AJ97" s="116">
        <f t="shared" si="11"/>
        <v>0</v>
      </c>
      <c r="AK97" s="116">
        <f t="shared" si="11"/>
        <v>0</v>
      </c>
      <c r="AL97" s="116">
        <f t="shared" si="11"/>
        <v>0</v>
      </c>
      <c r="AM97" s="116">
        <f t="shared" si="11"/>
        <v>0</v>
      </c>
      <c r="AN97" s="116">
        <f t="shared" si="11"/>
        <v>0</v>
      </c>
      <c r="AO97" s="116">
        <f t="shared" si="11"/>
        <v>0</v>
      </c>
      <c r="AP97" s="116">
        <f t="shared" si="11"/>
        <v>0</v>
      </c>
      <c r="AQ97" s="116">
        <f t="shared" si="11"/>
        <v>0</v>
      </c>
      <c r="AR97" s="116">
        <f t="shared" si="11"/>
        <v>0</v>
      </c>
      <c r="AS97" s="116">
        <f t="shared" si="11"/>
        <v>0</v>
      </c>
      <c r="AT97" s="116">
        <f t="shared" si="11"/>
        <v>0</v>
      </c>
      <c r="AU97" s="116">
        <f t="shared" si="11"/>
        <v>0</v>
      </c>
      <c r="AV97" s="116">
        <f t="shared" si="11"/>
        <v>0</v>
      </c>
      <c r="AW97" s="116">
        <f t="shared" si="11"/>
        <v>0</v>
      </c>
      <c r="AX97" s="116">
        <f t="shared" si="11"/>
        <v>0</v>
      </c>
      <c r="AY97" s="116">
        <f t="shared" si="11"/>
        <v>0</v>
      </c>
      <c r="AZ97" s="116">
        <f t="shared" si="11"/>
        <v>0</v>
      </c>
      <c r="BA97" s="116">
        <f t="shared" si="11"/>
        <v>0</v>
      </c>
      <c r="BB97" s="116">
        <f t="shared" si="11"/>
        <v>0</v>
      </c>
      <c r="BC97" s="116">
        <f t="shared" si="11"/>
        <v>0</v>
      </c>
    </row>
    <row r="98" spans="1:55" s="110" customFormat="1" x14ac:dyDescent="0.25">
      <c r="A98" s="116"/>
      <c r="B98" s="253"/>
      <c r="C98" s="254"/>
      <c r="D98" s="254"/>
      <c r="E98" s="116">
        <v>0</v>
      </c>
      <c r="F98" s="116">
        <v>0</v>
      </c>
      <c r="G98" s="116">
        <f>G97+G38</f>
        <v>0</v>
      </c>
      <c r="H98" s="117">
        <v>44938</v>
      </c>
      <c r="I98" s="116">
        <v>0</v>
      </c>
      <c r="J98" s="116">
        <f t="shared" ref="J98" si="12">I98*7</f>
        <v>0</v>
      </c>
      <c r="K98" s="116">
        <f>K97+K38</f>
        <v>0</v>
      </c>
      <c r="L98" s="116">
        <f t="shared" ref="L98:BC98" si="13">L97+L38</f>
        <v>0</v>
      </c>
      <c r="M98" s="116">
        <f t="shared" si="13"/>
        <v>0</v>
      </c>
      <c r="N98" s="116">
        <f t="shared" si="13"/>
        <v>0</v>
      </c>
      <c r="O98" s="116">
        <f t="shared" si="13"/>
        <v>0</v>
      </c>
      <c r="P98" s="116">
        <f t="shared" si="13"/>
        <v>0</v>
      </c>
      <c r="Q98" s="116">
        <f t="shared" si="13"/>
        <v>0</v>
      </c>
      <c r="R98" s="116">
        <f t="shared" si="13"/>
        <v>0</v>
      </c>
      <c r="S98" s="116">
        <f t="shared" si="13"/>
        <v>0</v>
      </c>
      <c r="T98" s="116">
        <f t="shared" si="13"/>
        <v>0</v>
      </c>
      <c r="U98" s="116">
        <f t="shared" si="13"/>
        <v>0</v>
      </c>
      <c r="V98" s="116">
        <f t="shared" si="13"/>
        <v>0</v>
      </c>
      <c r="W98" s="116">
        <f t="shared" si="13"/>
        <v>0</v>
      </c>
      <c r="X98" s="116">
        <f t="shared" si="13"/>
        <v>0</v>
      </c>
      <c r="Y98" s="116">
        <f t="shared" si="13"/>
        <v>0</v>
      </c>
      <c r="Z98" s="116">
        <f t="shared" si="13"/>
        <v>0</v>
      </c>
      <c r="AA98" s="116">
        <f t="shared" si="13"/>
        <v>0</v>
      </c>
      <c r="AB98" s="116">
        <f t="shared" si="13"/>
        <v>0</v>
      </c>
      <c r="AC98" s="116">
        <f t="shared" si="13"/>
        <v>0</v>
      </c>
      <c r="AD98" s="116">
        <f t="shared" si="13"/>
        <v>0</v>
      </c>
      <c r="AE98" s="116">
        <f t="shared" si="13"/>
        <v>0</v>
      </c>
      <c r="AF98" s="116">
        <f t="shared" si="13"/>
        <v>0</v>
      </c>
      <c r="AG98" s="116">
        <f t="shared" si="13"/>
        <v>0</v>
      </c>
      <c r="AH98" s="116">
        <f t="shared" si="13"/>
        <v>0</v>
      </c>
      <c r="AI98" s="116">
        <f t="shared" si="13"/>
        <v>0</v>
      </c>
      <c r="AJ98" s="116">
        <f t="shared" si="13"/>
        <v>0</v>
      </c>
      <c r="AK98" s="116">
        <f t="shared" si="13"/>
        <v>0</v>
      </c>
      <c r="AL98" s="116">
        <f t="shared" si="13"/>
        <v>0</v>
      </c>
      <c r="AM98" s="116">
        <f t="shared" si="13"/>
        <v>0</v>
      </c>
      <c r="AN98" s="116">
        <f t="shared" si="13"/>
        <v>0</v>
      </c>
      <c r="AO98" s="116">
        <f t="shared" si="13"/>
        <v>0</v>
      </c>
      <c r="AP98" s="116">
        <f t="shared" si="13"/>
        <v>0</v>
      </c>
      <c r="AQ98" s="116">
        <f t="shared" si="13"/>
        <v>0</v>
      </c>
      <c r="AR98" s="116">
        <f t="shared" si="13"/>
        <v>0</v>
      </c>
      <c r="AS98" s="116">
        <f t="shared" si="13"/>
        <v>0</v>
      </c>
      <c r="AT98" s="116">
        <f t="shared" si="13"/>
        <v>0</v>
      </c>
      <c r="AU98" s="116">
        <f t="shared" si="13"/>
        <v>0</v>
      </c>
      <c r="AV98" s="116">
        <f t="shared" si="13"/>
        <v>0</v>
      </c>
      <c r="AW98" s="116">
        <f t="shared" si="13"/>
        <v>0</v>
      </c>
      <c r="AX98" s="116">
        <f t="shared" si="13"/>
        <v>0</v>
      </c>
      <c r="AY98" s="116">
        <f t="shared" si="13"/>
        <v>0</v>
      </c>
      <c r="AZ98" s="116">
        <f t="shared" si="13"/>
        <v>0</v>
      </c>
      <c r="BA98" s="116">
        <f t="shared" si="13"/>
        <v>0</v>
      </c>
      <c r="BB98" s="116">
        <f t="shared" si="13"/>
        <v>0</v>
      </c>
      <c r="BC98" s="116">
        <f t="shared" si="13"/>
        <v>0</v>
      </c>
    </row>
    <row r="99" spans="1:55" s="110" customFormat="1" x14ac:dyDescent="0.25">
      <c r="A99" s="316" t="s">
        <v>4</v>
      </c>
      <c r="B99" s="317"/>
      <c r="C99" s="317"/>
      <c r="D99" s="317"/>
      <c r="E99" s="317"/>
      <c r="F99" s="317"/>
      <c r="G99" s="317"/>
      <c r="H99" s="317"/>
      <c r="I99" s="317"/>
      <c r="J99" s="318"/>
      <c r="K99" s="115">
        <f>K98</f>
        <v>0</v>
      </c>
      <c r="L99" s="115">
        <f t="shared" ref="L99:BC99" si="14">L98</f>
        <v>0</v>
      </c>
      <c r="M99" s="115">
        <f t="shared" si="14"/>
        <v>0</v>
      </c>
      <c r="N99" s="115">
        <f t="shared" si="14"/>
        <v>0</v>
      </c>
      <c r="O99" s="115">
        <f t="shared" si="14"/>
        <v>0</v>
      </c>
      <c r="P99" s="115">
        <f t="shared" si="14"/>
        <v>0</v>
      </c>
      <c r="Q99" s="115">
        <f t="shared" si="14"/>
        <v>0</v>
      </c>
      <c r="R99" s="115">
        <f t="shared" si="14"/>
        <v>0</v>
      </c>
      <c r="S99" s="115">
        <f t="shared" si="14"/>
        <v>0</v>
      </c>
      <c r="T99" s="115">
        <f t="shared" si="14"/>
        <v>0</v>
      </c>
      <c r="U99" s="115">
        <f t="shared" si="14"/>
        <v>0</v>
      </c>
      <c r="V99" s="115">
        <f t="shared" si="14"/>
        <v>0</v>
      </c>
      <c r="W99" s="115">
        <f t="shared" si="14"/>
        <v>0</v>
      </c>
      <c r="X99" s="115">
        <f t="shared" si="14"/>
        <v>0</v>
      </c>
      <c r="Y99" s="115">
        <f t="shared" si="14"/>
        <v>0</v>
      </c>
      <c r="Z99" s="115">
        <f t="shared" si="14"/>
        <v>0</v>
      </c>
      <c r="AA99" s="115">
        <f t="shared" si="14"/>
        <v>0</v>
      </c>
      <c r="AB99" s="115">
        <f t="shared" si="14"/>
        <v>0</v>
      </c>
      <c r="AC99" s="115">
        <f t="shared" si="14"/>
        <v>0</v>
      </c>
      <c r="AD99" s="115">
        <f t="shared" si="14"/>
        <v>0</v>
      </c>
      <c r="AE99" s="115">
        <f t="shared" si="14"/>
        <v>0</v>
      </c>
      <c r="AF99" s="115">
        <f t="shared" si="14"/>
        <v>0</v>
      </c>
      <c r="AG99" s="115">
        <f t="shared" si="14"/>
        <v>0</v>
      </c>
      <c r="AH99" s="115">
        <f t="shared" si="14"/>
        <v>0</v>
      </c>
      <c r="AI99" s="115">
        <f t="shared" si="14"/>
        <v>0</v>
      </c>
      <c r="AJ99" s="115">
        <f t="shared" si="14"/>
        <v>0</v>
      </c>
      <c r="AK99" s="115">
        <f t="shared" si="14"/>
        <v>0</v>
      </c>
      <c r="AL99" s="115">
        <f t="shared" si="14"/>
        <v>0</v>
      </c>
      <c r="AM99" s="115">
        <f t="shared" si="14"/>
        <v>0</v>
      </c>
      <c r="AN99" s="115">
        <f t="shared" si="14"/>
        <v>0</v>
      </c>
      <c r="AO99" s="115">
        <f t="shared" si="14"/>
        <v>0</v>
      </c>
      <c r="AP99" s="115">
        <f t="shared" si="14"/>
        <v>0</v>
      </c>
      <c r="AQ99" s="115">
        <f t="shared" si="14"/>
        <v>0</v>
      </c>
      <c r="AR99" s="115">
        <f t="shared" si="14"/>
        <v>0</v>
      </c>
      <c r="AS99" s="115">
        <f t="shared" si="14"/>
        <v>0</v>
      </c>
      <c r="AT99" s="115">
        <f t="shared" si="14"/>
        <v>0</v>
      </c>
      <c r="AU99" s="115">
        <f t="shared" si="14"/>
        <v>0</v>
      </c>
      <c r="AV99" s="115">
        <f t="shared" si="14"/>
        <v>0</v>
      </c>
      <c r="AW99" s="115">
        <f t="shared" si="14"/>
        <v>0</v>
      </c>
      <c r="AX99" s="115">
        <f t="shared" si="14"/>
        <v>0</v>
      </c>
      <c r="AY99" s="115">
        <f t="shared" si="14"/>
        <v>0</v>
      </c>
      <c r="AZ99" s="115">
        <f t="shared" si="14"/>
        <v>0</v>
      </c>
      <c r="BA99" s="115">
        <f t="shared" si="14"/>
        <v>0</v>
      </c>
      <c r="BB99" s="115">
        <f t="shared" si="14"/>
        <v>0</v>
      </c>
      <c r="BC99" s="115">
        <f t="shared" si="14"/>
        <v>0</v>
      </c>
    </row>
  </sheetData>
  <sheetProtection formatCells="0" insertRows="0"/>
  <mergeCells count="15">
    <mergeCell ref="L3:BC3"/>
    <mergeCell ref="H3:J3"/>
    <mergeCell ref="A1:BC1"/>
    <mergeCell ref="A2:BC2"/>
    <mergeCell ref="A99:J99"/>
    <mergeCell ref="B3:B4"/>
    <mergeCell ref="K3:K4"/>
    <mergeCell ref="E3:E4"/>
    <mergeCell ref="A3:A4"/>
    <mergeCell ref="C3:C4"/>
    <mergeCell ref="D3:D4"/>
    <mergeCell ref="F3:F4"/>
    <mergeCell ref="G3:G4"/>
    <mergeCell ref="A38:E38"/>
    <mergeCell ref="B97:F97"/>
  </mergeCells>
  <pageMargins left="0.7" right="0.7" top="0.75" bottom="0.75" header="0.3" footer="0.3"/>
  <pageSetup paperSize="5"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463D-0AD8-48DF-BC9D-0E6C9FF048F0}">
  <dimension ref="A1:Q48"/>
  <sheetViews>
    <sheetView showGridLines="0" tabSelected="1" topLeftCell="A25" zoomScale="80" zoomScaleNormal="80" workbookViewId="0">
      <selection activeCell="A16" sqref="A16:XFD16"/>
    </sheetView>
  </sheetViews>
  <sheetFormatPr defaultColWidth="0" defaultRowHeight="18" customHeight="1" zeroHeight="1" x14ac:dyDescent="0.25"/>
  <cols>
    <col min="1" max="1" width="38.28515625" style="1" bestFit="1" customWidth="1"/>
    <col min="2" max="2" width="1" style="282" hidden="1" customWidth="1"/>
    <col min="3" max="3" width="11.7109375" style="282" bestFit="1" customWidth="1"/>
    <col min="4" max="4" width="9.28515625" style="282" customWidth="1"/>
    <col min="5" max="5" width="11.7109375" style="282" bestFit="1" customWidth="1"/>
    <col min="6" max="6" width="9.28515625" style="282" customWidth="1"/>
    <col min="7" max="7" width="11.7109375" style="282" bestFit="1" customWidth="1"/>
    <col min="8" max="8" width="11.7109375" style="282" customWidth="1"/>
    <col min="9" max="9" width="11.7109375" style="282" bestFit="1" customWidth="1"/>
    <col min="10" max="10" width="9.28515625" style="282" customWidth="1"/>
    <col min="11" max="11" width="11.7109375" style="282" hidden="1" customWidth="1"/>
    <col min="12" max="12" width="9.28515625" style="282" hidden="1" customWidth="1"/>
    <col min="13" max="13" width="11.7109375" style="282" hidden="1" customWidth="1"/>
    <col min="14" max="17" width="9.28515625" style="282" customWidth="1"/>
    <col min="18" max="16384" width="9.28515625" style="282" hidden="1"/>
  </cols>
  <sheetData>
    <row r="1" spans="1:15" ht="18" customHeight="1" x14ac:dyDescent="0.25">
      <c r="A1" s="353" t="s">
        <v>471</v>
      </c>
    </row>
    <row r="2" spans="1:15" ht="12" customHeight="1" x14ac:dyDescent="0.25">
      <c r="A2" s="283"/>
    </row>
    <row r="3" spans="1:15" s="287" customFormat="1" ht="18" customHeight="1" x14ac:dyDescent="0.25">
      <c r="A3" s="284" t="s">
        <v>472</v>
      </c>
      <c r="B3" s="285"/>
      <c r="C3" s="286" t="s">
        <v>473</v>
      </c>
      <c r="E3" s="286" t="s">
        <v>474</v>
      </c>
      <c r="G3" s="286" t="s">
        <v>475</v>
      </c>
      <c r="H3" s="288"/>
      <c r="I3" s="286" t="s">
        <v>476</v>
      </c>
      <c r="K3" s="286" t="s">
        <v>477</v>
      </c>
      <c r="L3" s="288"/>
      <c r="M3" s="286" t="s">
        <v>478</v>
      </c>
      <c r="N3" s="288"/>
      <c r="O3" s="289" t="s">
        <v>479</v>
      </c>
    </row>
    <row r="4" spans="1:15" ht="18" customHeight="1" x14ac:dyDescent="0.25">
      <c r="A4" s="290"/>
      <c r="B4" s="291"/>
      <c r="C4" s="291"/>
      <c r="E4" s="291"/>
      <c r="G4" s="291"/>
      <c r="H4" s="292"/>
      <c r="I4" s="291"/>
      <c r="K4" s="291"/>
      <c r="L4" s="292"/>
      <c r="M4" s="291"/>
      <c r="N4" s="292"/>
      <c r="O4" s="293"/>
    </row>
    <row r="5" spans="1:15" ht="18" customHeight="1" x14ac:dyDescent="0.25">
      <c r="A5" s="281" t="s">
        <v>480</v>
      </c>
    </row>
    <row r="6" spans="1:15" ht="18" customHeight="1" x14ac:dyDescent="0.25">
      <c r="A6" s="294" t="s">
        <v>481</v>
      </c>
      <c r="C6" s="295"/>
      <c r="E6" s="295"/>
      <c r="G6" s="295"/>
      <c r="I6" s="295"/>
      <c r="K6" s="282">
        <f>SUM(C6:G6)</f>
        <v>0</v>
      </c>
      <c r="M6" s="282" t="e">
        <f>AVERAGE(C6:G6)</f>
        <v>#DIV/0!</v>
      </c>
    </row>
    <row r="7" spans="1:15" ht="18" customHeight="1" x14ac:dyDescent="0.25">
      <c r="A7" s="294" t="s">
        <v>482</v>
      </c>
      <c r="C7" s="295"/>
      <c r="E7" s="295"/>
      <c r="G7" s="295"/>
      <c r="I7" s="295"/>
      <c r="K7" s="282">
        <f t="shared" ref="K7:K13" si="0">SUM(C7:G7)</f>
        <v>0</v>
      </c>
      <c r="M7" s="282" t="e">
        <f t="shared" ref="M7:M13" si="1">AVERAGE(C7:G7)</f>
        <v>#DIV/0!</v>
      </c>
    </row>
    <row r="8" spans="1:15" ht="18" customHeight="1" x14ac:dyDescent="0.25">
      <c r="A8" s="294" t="s">
        <v>483</v>
      </c>
      <c r="C8" s="295"/>
      <c r="E8" s="295"/>
      <c r="G8" s="295"/>
      <c r="I8" s="295"/>
      <c r="K8" s="282">
        <f t="shared" si="0"/>
        <v>0</v>
      </c>
      <c r="M8" s="282" t="e">
        <f t="shared" si="1"/>
        <v>#DIV/0!</v>
      </c>
    </row>
    <row r="9" spans="1:15" ht="18" customHeight="1" x14ac:dyDescent="0.25">
      <c r="A9" s="294" t="s">
        <v>484</v>
      </c>
      <c r="C9" s="295"/>
      <c r="E9" s="295"/>
      <c r="G9" s="295"/>
      <c r="I9" s="295"/>
      <c r="K9" s="282">
        <f t="shared" si="0"/>
        <v>0</v>
      </c>
      <c r="M9" s="282" t="e">
        <f t="shared" si="1"/>
        <v>#DIV/0!</v>
      </c>
    </row>
    <row r="10" spans="1:15" ht="18" customHeight="1" x14ac:dyDescent="0.25">
      <c r="A10" s="294" t="s">
        <v>485</v>
      </c>
      <c r="C10" s="295"/>
      <c r="E10" s="295"/>
      <c r="G10" s="295"/>
      <c r="I10" s="295"/>
      <c r="K10" s="282">
        <f t="shared" si="0"/>
        <v>0</v>
      </c>
      <c r="M10" s="282" t="e">
        <f t="shared" si="1"/>
        <v>#DIV/0!</v>
      </c>
    </row>
    <row r="11" spans="1:15" ht="18" customHeight="1" x14ac:dyDescent="0.25">
      <c r="A11" s="294" t="s">
        <v>486</v>
      </c>
      <c r="C11" s="295"/>
      <c r="E11" s="295"/>
      <c r="G11" s="295"/>
      <c r="I11" s="295"/>
      <c r="K11" s="282">
        <f t="shared" si="0"/>
        <v>0</v>
      </c>
      <c r="M11" s="282" t="e">
        <f t="shared" si="1"/>
        <v>#DIV/0!</v>
      </c>
    </row>
    <row r="12" spans="1:15" ht="18" customHeight="1" x14ac:dyDescent="0.25">
      <c r="A12" s="294" t="s">
        <v>487</v>
      </c>
      <c r="C12" s="295"/>
      <c r="E12" s="295"/>
      <c r="G12" s="295"/>
      <c r="I12" s="295"/>
      <c r="K12" s="282">
        <f t="shared" si="0"/>
        <v>0</v>
      </c>
      <c r="M12" s="282" t="e">
        <f t="shared" si="1"/>
        <v>#DIV/0!</v>
      </c>
    </row>
    <row r="13" spans="1:15" ht="18" customHeight="1" x14ac:dyDescent="0.25">
      <c r="A13" s="294" t="s">
        <v>488</v>
      </c>
      <c r="C13" s="295"/>
      <c r="E13" s="295"/>
      <c r="G13" s="295"/>
      <c r="I13" s="295"/>
      <c r="K13" s="282">
        <f t="shared" si="0"/>
        <v>0</v>
      </c>
      <c r="M13" s="282" t="e">
        <f t="shared" si="1"/>
        <v>#DIV/0!</v>
      </c>
    </row>
    <row r="14" spans="1:15" ht="18" customHeight="1" x14ac:dyDescent="0.25">
      <c r="A14" s="281" t="s">
        <v>489</v>
      </c>
      <c r="C14" s="296">
        <f>SUM(C6:C13)</f>
        <v>0</v>
      </c>
      <c r="E14" s="296">
        <f>SUM(E6:E13)</f>
        <v>0</v>
      </c>
      <c r="G14" s="296">
        <f>SUM(G6:G13)</f>
        <v>0</v>
      </c>
      <c r="H14" s="296"/>
      <c r="I14" s="296">
        <f>SUM(I6:I13)</f>
        <v>0</v>
      </c>
      <c r="K14" s="296">
        <f>SUM(K6:K13)</f>
        <v>0</v>
      </c>
      <c r="M14" s="296" t="e">
        <f>SUM(M6:M13)</f>
        <v>#DIV/0!</v>
      </c>
    </row>
    <row r="15" spans="1:15" ht="18" customHeight="1" x14ac:dyDescent="0.25">
      <c r="A15" s="281"/>
      <c r="C15" s="296"/>
      <c r="E15" s="296"/>
      <c r="G15" s="296"/>
      <c r="H15" s="296"/>
      <c r="I15" s="296"/>
      <c r="K15" s="296"/>
      <c r="M15" s="296"/>
    </row>
    <row r="16" spans="1:15" ht="18" customHeight="1" x14ac:dyDescent="0.25">
      <c r="A16" s="281"/>
      <c r="C16" s="296"/>
      <c r="E16" s="296"/>
      <c r="G16" s="296"/>
      <c r="H16" s="296"/>
      <c r="I16" s="296"/>
      <c r="K16" s="296"/>
      <c r="M16" s="296"/>
    </row>
    <row r="17" spans="1:13" ht="18" customHeight="1" x14ac:dyDescent="0.25">
      <c r="A17" s="281" t="s">
        <v>490</v>
      </c>
    </row>
    <row r="18" spans="1:13" ht="18" customHeight="1" x14ac:dyDescent="0.25">
      <c r="A18" s="294" t="s">
        <v>491</v>
      </c>
      <c r="C18" s="295"/>
      <c r="E18" s="295"/>
      <c r="G18" s="295"/>
      <c r="I18" s="295"/>
      <c r="K18" s="282">
        <f t="shared" ref="K18:K22" si="2">SUM(C18:G18)</f>
        <v>0</v>
      </c>
      <c r="M18" s="282" t="e">
        <f t="shared" ref="M18:M22" si="3">AVERAGE(C18:G18)</f>
        <v>#DIV/0!</v>
      </c>
    </row>
    <row r="19" spans="1:13" ht="18" customHeight="1" x14ac:dyDescent="0.25">
      <c r="A19" s="294" t="s">
        <v>492</v>
      </c>
      <c r="C19" s="295"/>
      <c r="E19" s="295"/>
      <c r="G19" s="295"/>
      <c r="I19" s="295"/>
      <c r="K19" s="282">
        <f t="shared" si="2"/>
        <v>0</v>
      </c>
      <c r="M19" s="282" t="e">
        <f t="shared" si="3"/>
        <v>#DIV/0!</v>
      </c>
    </row>
    <row r="20" spans="1:13" ht="18" customHeight="1" x14ac:dyDescent="0.25">
      <c r="A20" s="294" t="s">
        <v>493</v>
      </c>
      <c r="C20" s="295"/>
      <c r="E20" s="295"/>
      <c r="G20" s="295"/>
      <c r="I20" s="295"/>
      <c r="K20" s="282">
        <f t="shared" si="2"/>
        <v>0</v>
      </c>
      <c r="M20" s="282" t="e">
        <f t="shared" si="3"/>
        <v>#DIV/0!</v>
      </c>
    </row>
    <row r="21" spans="1:13" ht="18" customHeight="1" x14ac:dyDescent="0.25">
      <c r="A21" s="294"/>
      <c r="C21" s="295"/>
      <c r="E21" s="295"/>
      <c r="G21" s="295"/>
      <c r="I21" s="295"/>
      <c r="K21" s="282">
        <f t="shared" si="2"/>
        <v>0</v>
      </c>
      <c r="M21" s="282" t="e">
        <f t="shared" si="3"/>
        <v>#DIV/0!</v>
      </c>
    </row>
    <row r="22" spans="1:13" ht="18" customHeight="1" x14ac:dyDescent="0.25">
      <c r="A22" s="294"/>
      <c r="C22" s="295"/>
      <c r="E22" s="295"/>
      <c r="G22" s="295"/>
      <c r="I22" s="295"/>
      <c r="K22" s="282">
        <f t="shared" si="2"/>
        <v>0</v>
      </c>
      <c r="M22" s="282" t="e">
        <f t="shared" si="3"/>
        <v>#DIV/0!</v>
      </c>
    </row>
    <row r="23" spans="1:13" ht="18" customHeight="1" x14ac:dyDescent="0.25">
      <c r="A23" s="281" t="s">
        <v>494</v>
      </c>
      <c r="C23" s="296">
        <f t="shared" ref="C23:E23" si="4">SUM(C18:C22)</f>
        <v>0</v>
      </c>
      <c r="E23" s="296">
        <f t="shared" si="4"/>
        <v>0</v>
      </c>
      <c r="G23" s="296">
        <f t="shared" ref="G23:K23" si="5">SUM(G18:G22)</f>
        <v>0</v>
      </c>
      <c r="H23" s="296"/>
      <c r="I23" s="296">
        <f t="shared" ref="I23" si="6">SUM(I18:I22)</f>
        <v>0</v>
      </c>
      <c r="K23" s="296">
        <f t="shared" si="5"/>
        <v>0</v>
      </c>
      <c r="M23" s="296" t="e">
        <f t="shared" ref="M23" si="7">SUM(M18:M22)</f>
        <v>#DIV/0!</v>
      </c>
    </row>
    <row r="24" spans="1:13" ht="18" customHeight="1" x14ac:dyDescent="0.25">
      <c r="A24" s="281"/>
      <c r="C24" s="296"/>
      <c r="E24" s="296"/>
      <c r="G24" s="296"/>
      <c r="H24" s="296"/>
      <c r="I24" s="296"/>
      <c r="K24" s="296"/>
      <c r="M24" s="296"/>
    </row>
    <row r="25" spans="1:13" ht="18" customHeight="1" x14ac:dyDescent="0.25">
      <c r="A25" s="281" t="s">
        <v>495</v>
      </c>
    </row>
    <row r="26" spans="1:13" ht="18" customHeight="1" x14ac:dyDescent="0.25">
      <c r="A26" s="294" t="s">
        <v>496</v>
      </c>
      <c r="C26" s="297"/>
      <c r="E26" s="295"/>
      <c r="G26" s="295"/>
      <c r="I26" s="295"/>
      <c r="K26" s="282">
        <f t="shared" ref="K26:K29" si="8">SUM(C26:G26)</f>
        <v>0</v>
      </c>
      <c r="M26" s="282" t="e">
        <f t="shared" ref="M26:M29" si="9">AVERAGE(C26:G26)</f>
        <v>#DIV/0!</v>
      </c>
    </row>
    <row r="27" spans="1:13" ht="18" customHeight="1" x14ac:dyDescent="0.25">
      <c r="A27" s="294" t="s">
        <v>497</v>
      </c>
      <c r="C27" s="295"/>
      <c r="E27" s="295"/>
      <c r="G27" s="295"/>
      <c r="I27" s="295"/>
      <c r="K27" s="282">
        <f t="shared" si="8"/>
        <v>0</v>
      </c>
      <c r="M27" s="282" t="e">
        <f t="shared" si="9"/>
        <v>#DIV/0!</v>
      </c>
    </row>
    <row r="28" spans="1:13" ht="18" customHeight="1" x14ac:dyDescent="0.25">
      <c r="A28" s="294" t="s">
        <v>498</v>
      </c>
      <c r="C28" s="295"/>
      <c r="E28" s="295"/>
      <c r="G28" s="295"/>
      <c r="I28" s="295"/>
      <c r="K28" s="282">
        <f t="shared" si="8"/>
        <v>0</v>
      </c>
      <c r="M28" s="282" t="e">
        <f t="shared" si="9"/>
        <v>#DIV/0!</v>
      </c>
    </row>
    <row r="29" spans="1:13" ht="15" x14ac:dyDescent="0.25">
      <c r="A29" s="294"/>
      <c r="C29" s="295"/>
      <c r="E29" s="295"/>
      <c r="G29" s="295"/>
      <c r="I29" s="295"/>
      <c r="K29" s="282">
        <f t="shared" si="8"/>
        <v>0</v>
      </c>
      <c r="M29" s="282" t="e">
        <f t="shared" si="9"/>
        <v>#DIV/0!</v>
      </c>
    </row>
    <row r="30" spans="1:13" ht="9.4" customHeight="1" x14ac:dyDescent="0.25">
      <c r="A30" s="281" t="s">
        <v>499</v>
      </c>
      <c r="C30" s="296">
        <f>SUM(C26:C29)</f>
        <v>0</v>
      </c>
      <c r="E30" s="296">
        <f>SUM(E26:E29)</f>
        <v>0</v>
      </c>
      <c r="G30" s="296">
        <f>SUM(G26:G29)</f>
        <v>0</v>
      </c>
      <c r="H30" s="296"/>
      <c r="I30" s="296">
        <f>SUM(I26:I29)</f>
        <v>0</v>
      </c>
      <c r="K30" s="296">
        <f>SUM(K26:K29)</f>
        <v>0</v>
      </c>
      <c r="M30" s="296" t="e">
        <f>SUM(M26:M29)</f>
        <v>#DIV/0!</v>
      </c>
    </row>
    <row r="31" spans="1:13" ht="9.4" customHeight="1" x14ac:dyDescent="0.25">
      <c r="A31" s="281"/>
      <c r="C31" s="296"/>
      <c r="E31" s="296"/>
      <c r="G31" s="296"/>
      <c r="H31" s="296"/>
      <c r="I31" s="296"/>
      <c r="K31" s="296"/>
      <c r="M31" s="296"/>
    </row>
    <row r="32" spans="1:13" ht="18" customHeight="1" x14ac:dyDescent="0.25">
      <c r="A32" s="281" t="s">
        <v>500</v>
      </c>
    </row>
    <row r="33" spans="1:13" ht="18" customHeight="1" x14ac:dyDescent="0.25">
      <c r="A33" s="294" t="s">
        <v>496</v>
      </c>
      <c r="C33" s="295"/>
      <c r="E33" s="295"/>
      <c r="G33" s="295"/>
      <c r="I33" s="295"/>
      <c r="K33" s="282">
        <f t="shared" ref="K33:K36" si="10">SUM(C33:G33)</f>
        <v>0</v>
      </c>
      <c r="M33" s="282" t="e">
        <f t="shared" ref="M33:M36" si="11">AVERAGE(C33:G33)</f>
        <v>#DIV/0!</v>
      </c>
    </row>
    <row r="34" spans="1:13" ht="18" customHeight="1" x14ac:dyDescent="0.25">
      <c r="A34" s="294" t="s">
        <v>497</v>
      </c>
      <c r="C34" s="295"/>
      <c r="E34" s="295"/>
      <c r="G34" s="295"/>
      <c r="I34" s="295"/>
      <c r="K34" s="282">
        <f t="shared" si="10"/>
        <v>0</v>
      </c>
      <c r="M34" s="282" t="e">
        <f t="shared" si="11"/>
        <v>#DIV/0!</v>
      </c>
    </row>
    <row r="35" spans="1:13" ht="18" customHeight="1" x14ac:dyDescent="0.25">
      <c r="A35" s="294" t="s">
        <v>498</v>
      </c>
      <c r="C35" s="295"/>
      <c r="E35" s="295"/>
      <c r="G35" s="295"/>
      <c r="I35" s="295"/>
      <c r="K35" s="282">
        <f t="shared" si="10"/>
        <v>0</v>
      </c>
      <c r="M35" s="282" t="e">
        <f t="shared" si="11"/>
        <v>#DIV/0!</v>
      </c>
    </row>
    <row r="36" spans="1:13" ht="18" customHeight="1" x14ac:dyDescent="0.25">
      <c r="A36" s="294"/>
      <c r="C36" s="295"/>
      <c r="E36" s="295"/>
      <c r="G36" s="295"/>
      <c r="I36" s="295"/>
      <c r="K36" s="282">
        <f t="shared" si="10"/>
        <v>0</v>
      </c>
      <c r="M36" s="282" t="e">
        <f t="shared" si="11"/>
        <v>#DIV/0!</v>
      </c>
    </row>
    <row r="37" spans="1:13" ht="18" customHeight="1" x14ac:dyDescent="0.25">
      <c r="A37" s="281" t="s">
        <v>499</v>
      </c>
      <c r="C37" s="296">
        <f>SUM(C33:C36)</f>
        <v>0</v>
      </c>
      <c r="E37" s="296">
        <f>SUM(E33:E36)</f>
        <v>0</v>
      </c>
      <c r="G37" s="296">
        <f>SUM(G33:G36)</f>
        <v>0</v>
      </c>
      <c r="H37" s="296"/>
      <c r="I37" s="296">
        <f>SUM(I33:I36)</f>
        <v>0</v>
      </c>
      <c r="K37" s="296">
        <f>SUM(K33:K36)</f>
        <v>0</v>
      </c>
      <c r="M37" s="296" t="e">
        <f>SUM(M33:M36)</f>
        <v>#DIV/0!</v>
      </c>
    </row>
    <row r="38" spans="1:13" ht="18" customHeight="1" x14ac:dyDescent="0.25"/>
    <row r="39" spans="1:13" ht="18" customHeight="1" x14ac:dyDescent="0.25">
      <c r="A39" s="281" t="s">
        <v>501</v>
      </c>
      <c r="C39" s="296">
        <f>SUM(C14,C23,C37)</f>
        <v>0</v>
      </c>
      <c r="E39" s="296">
        <f>SUM(E14,E23,E37)</f>
        <v>0</v>
      </c>
      <c r="G39" s="296">
        <f>SUM(G14,G23,G37)</f>
        <v>0</v>
      </c>
      <c r="H39" s="296"/>
      <c r="I39" s="296">
        <f>SUM(I14,I23,I37)</f>
        <v>0</v>
      </c>
      <c r="K39" s="296">
        <f>SUM(K14,K23,K37)</f>
        <v>0</v>
      </c>
      <c r="M39" s="296" t="e">
        <f>SUM(M14,M23,M37)</f>
        <v>#DIV/0!</v>
      </c>
    </row>
    <row r="40" spans="1:13" ht="18" customHeight="1" x14ac:dyDescent="0.25"/>
    <row r="41" spans="1:13" ht="18" customHeight="1" x14ac:dyDescent="0.25"/>
    <row r="42" spans="1:13" ht="18" customHeight="1" x14ac:dyDescent="0.25"/>
    <row r="43" spans="1:13" ht="18" customHeight="1" x14ac:dyDescent="0.25"/>
    <row r="44" spans="1:13" ht="18" customHeight="1" x14ac:dyDescent="0.25"/>
    <row r="45" spans="1:13" ht="18" customHeight="1" x14ac:dyDescent="0.25"/>
    <row r="46" spans="1:13" ht="18" customHeight="1" x14ac:dyDescent="0.25"/>
    <row r="47" spans="1:13" ht="18" customHeight="1" x14ac:dyDescent="0.25"/>
    <row r="48" spans="1:13" ht="18" customHeight="1" x14ac:dyDescent="0.25"/>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ED3A-3242-4B7C-A704-10C59E510400}">
  <dimension ref="A1:Q48"/>
  <sheetViews>
    <sheetView showGridLines="0" zoomScale="80" zoomScaleNormal="80" workbookViewId="0">
      <selection activeCell="P8" sqref="P8"/>
    </sheetView>
  </sheetViews>
  <sheetFormatPr defaultColWidth="0" defaultRowHeight="18" customHeight="1" zeroHeight="1" x14ac:dyDescent="0.25"/>
  <cols>
    <col min="1" max="1" width="37.7109375" style="1" bestFit="1" customWidth="1"/>
    <col min="2" max="2" width="0.28515625" style="282" customWidth="1"/>
    <col min="3" max="3" width="12" style="282" bestFit="1" customWidth="1"/>
    <col min="4" max="4" width="9.28515625" style="282" customWidth="1"/>
    <col min="5" max="5" width="12" style="282" bestFit="1" customWidth="1"/>
    <col min="6" max="6" width="9.28515625" style="282" customWidth="1"/>
    <col min="7" max="7" width="12" style="282" bestFit="1" customWidth="1"/>
    <col min="8" max="8" width="12" style="282" customWidth="1"/>
    <col min="9" max="9" width="12" style="282" bestFit="1" customWidth="1"/>
    <col min="10" max="10" width="9.28515625" style="282" customWidth="1"/>
    <col min="11" max="11" width="12" style="282" hidden="1" customWidth="1"/>
    <col min="12" max="12" width="9.28515625" style="282" hidden="1" customWidth="1"/>
    <col min="13" max="13" width="12" style="282" hidden="1" customWidth="1"/>
    <col min="14" max="14" width="9.28515625" style="282" customWidth="1"/>
    <col min="15" max="15" width="9.28515625" style="298" customWidth="1"/>
    <col min="16" max="17" width="9.28515625" style="282" customWidth="1"/>
    <col min="18" max="16384" width="9.28515625" style="282" hidden="1"/>
  </cols>
  <sheetData>
    <row r="1" spans="1:15" ht="18" customHeight="1" x14ac:dyDescent="0.25">
      <c r="A1" s="353" t="s">
        <v>502</v>
      </c>
    </row>
    <row r="2" spans="1:15" ht="10.5" customHeight="1" x14ac:dyDescent="0.25">
      <c r="A2" s="353"/>
    </row>
    <row r="3" spans="1:15" s="287" customFormat="1" ht="18" customHeight="1" x14ac:dyDescent="0.25">
      <c r="A3" s="284" t="s">
        <v>472</v>
      </c>
      <c r="B3" s="285"/>
      <c r="C3" s="286" t="s">
        <v>473</v>
      </c>
      <c r="E3" s="286" t="s">
        <v>474</v>
      </c>
      <c r="G3" s="286" t="s">
        <v>475</v>
      </c>
      <c r="H3" s="288"/>
      <c r="I3" s="286" t="s">
        <v>476</v>
      </c>
      <c r="K3" s="286" t="s">
        <v>477</v>
      </c>
      <c r="M3" s="286" t="s">
        <v>478</v>
      </c>
      <c r="O3" s="299" t="s">
        <v>479</v>
      </c>
    </row>
    <row r="4" spans="1:15" ht="18" customHeight="1" x14ac:dyDescent="0.25">
      <c r="A4" s="290"/>
      <c r="B4" s="291"/>
      <c r="C4" s="291"/>
      <c r="E4" s="291"/>
      <c r="G4" s="291"/>
      <c r="H4" s="292"/>
      <c r="I4" s="291"/>
      <c r="K4" s="291"/>
      <c r="M4" s="291"/>
    </row>
    <row r="5" spans="1:15" ht="18" customHeight="1" x14ac:dyDescent="0.25">
      <c r="A5" s="281" t="s">
        <v>503</v>
      </c>
    </row>
    <row r="6" spans="1:15" ht="18" customHeight="1" x14ac:dyDescent="0.25">
      <c r="A6" s="294" t="s">
        <v>504</v>
      </c>
      <c r="C6" s="295"/>
      <c r="E6" s="295"/>
      <c r="G6" s="295"/>
      <c r="I6" s="295"/>
      <c r="K6" s="282">
        <f>SUM(C6:G6)</f>
        <v>0</v>
      </c>
      <c r="M6" s="282" t="e">
        <f>AVERAGE(C6:G6)</f>
        <v>#DIV/0!</v>
      </c>
    </row>
    <row r="7" spans="1:15" ht="18" customHeight="1" x14ac:dyDescent="0.25">
      <c r="A7" s="294" t="s">
        <v>505</v>
      </c>
      <c r="C7" s="295"/>
      <c r="E7" s="295"/>
      <c r="G7" s="295"/>
      <c r="I7" s="295"/>
      <c r="K7" s="282">
        <f t="shared" ref="K7:K16" si="0">SUM(C7:G7)</f>
        <v>0</v>
      </c>
      <c r="M7" s="282" t="e">
        <f t="shared" ref="M7:M16" si="1">AVERAGE(C7:G7)</f>
        <v>#DIV/0!</v>
      </c>
    </row>
    <row r="8" spans="1:15" ht="18" customHeight="1" x14ac:dyDescent="0.25">
      <c r="A8" s="294" t="s">
        <v>506</v>
      </c>
      <c r="C8" s="295"/>
      <c r="E8" s="295"/>
      <c r="G8" s="295"/>
      <c r="I8" s="295"/>
      <c r="K8" s="282">
        <f t="shared" si="0"/>
        <v>0</v>
      </c>
      <c r="M8" s="282" t="e">
        <f t="shared" si="1"/>
        <v>#DIV/0!</v>
      </c>
    </row>
    <row r="9" spans="1:15" ht="18" customHeight="1" x14ac:dyDescent="0.25">
      <c r="A9" s="294" t="s">
        <v>507</v>
      </c>
      <c r="C9" s="295"/>
      <c r="E9" s="295"/>
      <c r="G9" s="295"/>
      <c r="I9" s="295"/>
      <c r="K9" s="282">
        <f t="shared" si="0"/>
        <v>0</v>
      </c>
      <c r="M9" s="282" t="e">
        <f t="shared" si="1"/>
        <v>#DIV/0!</v>
      </c>
    </row>
    <row r="10" spans="1:15" ht="18" customHeight="1" x14ac:dyDescent="0.25">
      <c r="A10" s="294" t="s">
        <v>508</v>
      </c>
      <c r="C10" s="295"/>
      <c r="E10" s="295"/>
      <c r="G10" s="295"/>
      <c r="I10" s="295"/>
      <c r="K10" s="282">
        <f t="shared" si="0"/>
        <v>0</v>
      </c>
      <c r="M10" s="282" t="e">
        <f t="shared" si="1"/>
        <v>#DIV/0!</v>
      </c>
    </row>
    <row r="11" spans="1:15" ht="18" customHeight="1" x14ac:dyDescent="0.25">
      <c r="A11" s="294" t="s">
        <v>509</v>
      </c>
      <c r="C11" s="295"/>
      <c r="E11" s="295"/>
      <c r="G11" s="295"/>
      <c r="I11" s="295"/>
      <c r="K11" s="282">
        <f t="shared" si="0"/>
        <v>0</v>
      </c>
      <c r="M11" s="282" t="e">
        <f t="shared" si="1"/>
        <v>#DIV/0!</v>
      </c>
    </row>
    <row r="12" spans="1:15" ht="18" customHeight="1" x14ac:dyDescent="0.25">
      <c r="A12" s="294" t="s">
        <v>510</v>
      </c>
      <c r="C12" s="295"/>
      <c r="E12" s="295"/>
      <c r="G12" s="295"/>
      <c r="I12" s="295"/>
      <c r="K12" s="282">
        <f t="shared" si="0"/>
        <v>0</v>
      </c>
      <c r="M12" s="282" t="e">
        <f t="shared" si="1"/>
        <v>#DIV/0!</v>
      </c>
    </row>
    <row r="13" spans="1:15" ht="18" customHeight="1" x14ac:dyDescent="0.25">
      <c r="A13" s="294" t="s">
        <v>511</v>
      </c>
      <c r="C13" s="295"/>
      <c r="E13" s="295"/>
      <c r="G13" s="295"/>
      <c r="I13" s="295"/>
      <c r="K13" s="282">
        <f t="shared" si="0"/>
        <v>0</v>
      </c>
      <c r="M13" s="282" t="e">
        <f t="shared" si="1"/>
        <v>#DIV/0!</v>
      </c>
    </row>
    <row r="14" spans="1:15" ht="18" customHeight="1" x14ac:dyDescent="0.25">
      <c r="A14" s="294" t="s">
        <v>512</v>
      </c>
      <c r="C14" s="295"/>
      <c r="E14" s="295"/>
      <c r="G14" s="295"/>
      <c r="I14" s="295"/>
    </row>
    <row r="15" spans="1:15" ht="18" customHeight="1" x14ac:dyDescent="0.25">
      <c r="A15" s="294" t="s">
        <v>513</v>
      </c>
      <c r="C15" s="295"/>
      <c r="E15" s="295"/>
      <c r="G15" s="295"/>
      <c r="I15" s="295"/>
    </row>
    <row r="16" spans="1:15" ht="18" customHeight="1" x14ac:dyDescent="0.25">
      <c r="A16" s="294" t="s">
        <v>514</v>
      </c>
      <c r="C16" s="295"/>
      <c r="E16" s="295"/>
      <c r="G16" s="295"/>
      <c r="I16" s="295"/>
      <c r="K16" s="282">
        <f t="shared" si="0"/>
        <v>0</v>
      </c>
      <c r="M16" s="282" t="e">
        <f t="shared" si="1"/>
        <v>#DIV/0!</v>
      </c>
    </row>
    <row r="17" spans="1:13" ht="18" customHeight="1" x14ac:dyDescent="0.25">
      <c r="A17" s="281" t="s">
        <v>515</v>
      </c>
      <c r="C17" s="296">
        <f>SUM(C7:C16)</f>
        <v>0</v>
      </c>
      <c r="E17" s="296">
        <f t="shared" ref="E17:M17" si="2">SUM(E7:E16)</f>
        <v>0</v>
      </c>
      <c r="G17" s="296">
        <f t="shared" si="2"/>
        <v>0</v>
      </c>
      <c r="H17" s="296"/>
      <c r="I17" s="296">
        <f t="shared" si="2"/>
        <v>0</v>
      </c>
      <c r="K17" s="296">
        <f t="shared" si="2"/>
        <v>0</v>
      </c>
      <c r="M17" s="296" t="e">
        <f t="shared" si="2"/>
        <v>#DIV/0!</v>
      </c>
    </row>
    <row r="18" spans="1:13" ht="18" customHeight="1" x14ac:dyDescent="0.25">
      <c r="A18" s="281" t="s">
        <v>516</v>
      </c>
    </row>
    <row r="19" spans="1:13" ht="18" customHeight="1" x14ac:dyDescent="0.25">
      <c r="A19" s="294" t="s">
        <v>517</v>
      </c>
      <c r="C19" s="295"/>
      <c r="E19" s="295"/>
      <c r="G19" s="295"/>
      <c r="I19" s="295"/>
      <c r="K19" s="282">
        <f t="shared" ref="K19:K28" si="3">SUM(C19:G19)</f>
        <v>0</v>
      </c>
      <c r="M19" s="282" t="e">
        <f t="shared" ref="M19:M28" si="4">AVERAGE(C19:G19)</f>
        <v>#DIV/0!</v>
      </c>
    </row>
    <row r="20" spans="1:13" ht="18" customHeight="1" x14ac:dyDescent="0.25">
      <c r="A20" s="294" t="s">
        <v>518</v>
      </c>
      <c r="C20" s="295"/>
      <c r="E20" s="295"/>
      <c r="G20" s="295"/>
      <c r="I20" s="295"/>
      <c r="K20" s="282">
        <f t="shared" si="3"/>
        <v>0</v>
      </c>
      <c r="M20" s="282" t="e">
        <f t="shared" si="4"/>
        <v>#DIV/0!</v>
      </c>
    </row>
    <row r="21" spans="1:13" ht="18" customHeight="1" x14ac:dyDescent="0.25">
      <c r="A21" s="294" t="s">
        <v>519</v>
      </c>
      <c r="C21" s="295"/>
      <c r="E21" s="295"/>
      <c r="G21" s="295"/>
      <c r="I21" s="295"/>
      <c r="K21" s="282">
        <f t="shared" si="3"/>
        <v>0</v>
      </c>
      <c r="M21" s="282" t="e">
        <f t="shared" si="4"/>
        <v>#DIV/0!</v>
      </c>
    </row>
    <row r="22" spans="1:13" ht="18" customHeight="1" x14ac:dyDescent="0.25">
      <c r="A22" s="294" t="s">
        <v>520</v>
      </c>
      <c r="C22" s="295"/>
      <c r="E22" s="295"/>
      <c r="G22" s="295"/>
      <c r="I22" s="295"/>
      <c r="K22" s="282">
        <f t="shared" si="3"/>
        <v>0</v>
      </c>
      <c r="M22" s="282" t="e">
        <f t="shared" si="4"/>
        <v>#DIV/0!</v>
      </c>
    </row>
    <row r="23" spans="1:13" ht="18" customHeight="1" x14ac:dyDescent="0.25">
      <c r="A23" s="294" t="s">
        <v>521</v>
      </c>
      <c r="C23" s="295"/>
      <c r="E23" s="295"/>
      <c r="G23" s="295"/>
      <c r="I23" s="295"/>
      <c r="K23" s="282">
        <f t="shared" si="3"/>
        <v>0</v>
      </c>
      <c r="M23" s="282" t="e">
        <f t="shared" si="4"/>
        <v>#DIV/0!</v>
      </c>
    </row>
    <row r="24" spans="1:13" ht="18" customHeight="1" x14ac:dyDescent="0.25">
      <c r="A24" s="294" t="s">
        <v>522</v>
      </c>
      <c r="C24" s="295"/>
      <c r="E24" s="295"/>
      <c r="G24" s="295"/>
      <c r="I24" s="295"/>
      <c r="K24" s="282">
        <f t="shared" si="3"/>
        <v>0</v>
      </c>
      <c r="M24" s="282" t="e">
        <f t="shared" si="4"/>
        <v>#DIV/0!</v>
      </c>
    </row>
    <row r="25" spans="1:13" ht="18" customHeight="1" x14ac:dyDescent="0.25">
      <c r="A25" s="294" t="s">
        <v>523</v>
      </c>
      <c r="C25" s="295"/>
      <c r="E25" s="295"/>
      <c r="G25" s="295"/>
      <c r="I25" s="295"/>
      <c r="K25" s="282">
        <f t="shared" si="3"/>
        <v>0</v>
      </c>
      <c r="M25" s="282" t="e">
        <f t="shared" si="4"/>
        <v>#DIV/0!</v>
      </c>
    </row>
    <row r="26" spans="1:13" ht="18" customHeight="1" x14ac:dyDescent="0.25">
      <c r="A26" s="294" t="s">
        <v>524</v>
      </c>
      <c r="C26" s="295"/>
      <c r="E26" s="295"/>
      <c r="G26" s="295"/>
      <c r="I26" s="295"/>
      <c r="K26" s="282">
        <f t="shared" si="3"/>
        <v>0</v>
      </c>
      <c r="M26" s="282" t="e">
        <f t="shared" si="4"/>
        <v>#DIV/0!</v>
      </c>
    </row>
    <row r="27" spans="1:13" ht="18" customHeight="1" x14ac:dyDescent="0.25">
      <c r="A27" s="294" t="s">
        <v>525</v>
      </c>
      <c r="C27" s="295"/>
      <c r="E27" s="295"/>
      <c r="G27" s="295"/>
      <c r="I27" s="295"/>
      <c r="K27" s="282">
        <f t="shared" si="3"/>
        <v>0</v>
      </c>
      <c r="M27" s="282" t="e">
        <f t="shared" si="4"/>
        <v>#DIV/0!</v>
      </c>
    </row>
    <row r="28" spans="1:13" ht="18" customHeight="1" x14ac:dyDescent="0.25">
      <c r="A28" s="294" t="s">
        <v>526</v>
      </c>
      <c r="C28" s="295"/>
      <c r="E28" s="295"/>
      <c r="G28" s="295"/>
      <c r="I28" s="295"/>
      <c r="K28" s="282">
        <f t="shared" si="3"/>
        <v>0</v>
      </c>
      <c r="M28" s="282" t="e">
        <f t="shared" si="4"/>
        <v>#DIV/0!</v>
      </c>
    </row>
    <row r="29" spans="1:13" ht="18" customHeight="1" x14ac:dyDescent="0.25">
      <c r="A29" s="281" t="s">
        <v>527</v>
      </c>
      <c r="C29" s="296">
        <f>SUM(C19:C28)</f>
        <v>0</v>
      </c>
      <c r="E29" s="296">
        <f>SUM(E19:E28)</f>
        <v>0</v>
      </c>
      <c r="G29" s="296">
        <f>SUM(G19:G28)</f>
        <v>0</v>
      </c>
      <c r="H29" s="296"/>
      <c r="I29" s="296">
        <f>SUM(I19:I28)</f>
        <v>0</v>
      </c>
      <c r="K29" s="296">
        <f>SUM(K19:K28)</f>
        <v>0</v>
      </c>
      <c r="M29" s="296" t="e">
        <f>SUM(M19:M28)</f>
        <v>#DIV/0!</v>
      </c>
    </row>
    <row r="30" spans="1:13" ht="18" customHeight="1" x14ac:dyDescent="0.25"/>
    <row r="31" spans="1:13" ht="18" customHeight="1" x14ac:dyDescent="0.25">
      <c r="A31" s="281" t="s">
        <v>528</v>
      </c>
      <c r="C31" s="296">
        <f>SUM(C17,C29)</f>
        <v>0</v>
      </c>
      <c r="E31" s="296">
        <f>SUM(E17,E29)</f>
        <v>0</v>
      </c>
      <c r="G31" s="296">
        <f>SUM(G17,G29)</f>
        <v>0</v>
      </c>
      <c r="H31" s="296"/>
      <c r="I31" s="296">
        <f>SUM(I17,I29)</f>
        <v>0</v>
      </c>
      <c r="K31" s="296">
        <f>SUM(K17,K29)</f>
        <v>0</v>
      </c>
      <c r="M31" s="296" t="e">
        <f>SUM(M17,M29)</f>
        <v>#DIV/0!</v>
      </c>
    </row>
    <row r="32" spans="1:13"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zoomScale="82" zoomScaleNormal="82" workbookViewId="0">
      <selection activeCell="E14" sqref="E14"/>
    </sheetView>
  </sheetViews>
  <sheetFormatPr defaultRowHeight="15" x14ac:dyDescent="0.25"/>
  <cols>
    <col min="1" max="1" width="9.140625" style="1"/>
    <col min="2" max="2" width="52.85546875" style="1" customWidth="1"/>
    <col min="3" max="4" width="13.5703125" customWidth="1"/>
    <col min="5" max="5" width="14.42578125" customWidth="1"/>
    <col min="6" max="6" width="16.140625" customWidth="1"/>
    <col min="7" max="7" width="40" customWidth="1"/>
    <col min="8" max="8" width="21.140625" customWidth="1"/>
  </cols>
  <sheetData>
    <row r="1" spans="1:8" ht="15.75" thickBot="1" x14ac:dyDescent="0.3"/>
    <row r="2" spans="1:8" ht="17.25" x14ac:dyDescent="0.35">
      <c r="A2" s="43" t="s">
        <v>9</v>
      </c>
      <c r="B2" s="36"/>
      <c r="C2" s="2"/>
      <c r="D2" s="3"/>
      <c r="E2" s="4"/>
      <c r="F2" s="4"/>
      <c r="G2" s="5"/>
      <c r="H2" s="6"/>
    </row>
    <row r="3" spans="1:8" ht="17.25" x14ac:dyDescent="0.35">
      <c r="A3" s="44" t="s">
        <v>10</v>
      </c>
      <c r="B3" s="37"/>
      <c r="C3" s="7"/>
      <c r="D3" s="8"/>
      <c r="E3" s="9"/>
      <c r="F3" s="9"/>
      <c r="G3" s="10"/>
      <c r="H3" s="11"/>
    </row>
    <row r="4" spans="1:8" ht="17.25" x14ac:dyDescent="0.35">
      <c r="A4" s="44" t="s">
        <v>11</v>
      </c>
      <c r="B4" s="37"/>
      <c r="C4" s="7"/>
      <c r="D4" s="10"/>
      <c r="E4" s="9"/>
      <c r="F4" s="9"/>
      <c r="G4" s="10"/>
      <c r="H4" s="11"/>
    </row>
    <row r="5" spans="1:8" ht="17.25" x14ac:dyDescent="0.35">
      <c r="A5" s="44" t="s">
        <v>12</v>
      </c>
      <c r="B5" s="37"/>
      <c r="C5" s="7"/>
      <c r="D5" s="10"/>
      <c r="E5" s="9"/>
      <c r="F5" s="9"/>
      <c r="G5" s="10"/>
      <c r="H5" s="11"/>
    </row>
    <row r="6" spans="1:8" ht="18" thickBot="1" x14ac:dyDescent="0.4">
      <c r="A6" s="45"/>
      <c r="B6" s="38"/>
      <c r="C6" s="12"/>
      <c r="D6" s="13"/>
      <c r="E6" s="14"/>
      <c r="F6" s="14"/>
      <c r="G6" s="13"/>
      <c r="H6" s="15"/>
    </row>
    <row r="7" spans="1:8" ht="18" thickBot="1" x14ac:dyDescent="0.4">
      <c r="A7" s="46"/>
      <c r="B7" s="39"/>
      <c r="C7" s="17"/>
      <c r="D7" s="16"/>
      <c r="E7" s="16"/>
      <c r="F7" s="16"/>
      <c r="G7" s="16"/>
      <c r="H7" s="16"/>
    </row>
    <row r="8" spans="1:8" s="50" customFormat="1" ht="68.25" customHeight="1" thickBot="1" x14ac:dyDescent="0.3">
      <c r="A8" s="18" t="s">
        <v>13</v>
      </c>
      <c r="B8" s="18" t="s">
        <v>14</v>
      </c>
      <c r="C8" s="18" t="s">
        <v>439</v>
      </c>
      <c r="D8" s="18" t="s">
        <v>455</v>
      </c>
      <c r="E8" s="18" t="s">
        <v>15</v>
      </c>
      <c r="F8" s="19" t="s">
        <v>16</v>
      </c>
      <c r="G8" s="19" t="s">
        <v>17</v>
      </c>
      <c r="H8" s="18" t="s">
        <v>18</v>
      </c>
    </row>
    <row r="9" spans="1:8" ht="18" thickBot="1" x14ac:dyDescent="0.4">
      <c r="A9" s="56" t="s">
        <v>19</v>
      </c>
      <c r="B9" s="56" t="s">
        <v>20</v>
      </c>
      <c r="C9" s="57" t="s">
        <v>21</v>
      </c>
      <c r="D9" s="57" t="s">
        <v>22</v>
      </c>
      <c r="E9" s="57" t="s">
        <v>23</v>
      </c>
      <c r="F9" s="57" t="s">
        <v>24</v>
      </c>
      <c r="G9" s="58"/>
      <c r="H9" s="58"/>
    </row>
    <row r="10" spans="1:8" ht="18" thickTop="1" x14ac:dyDescent="0.35">
      <c r="A10" s="59" t="s">
        <v>25</v>
      </c>
      <c r="B10" s="52" t="s">
        <v>26</v>
      </c>
      <c r="C10" s="53"/>
      <c r="D10" s="53"/>
      <c r="E10" s="53">
        <f>D10-C10</f>
        <v>0</v>
      </c>
      <c r="F10" s="54" t="e">
        <f>E10/C10*100</f>
        <v>#DIV/0!</v>
      </c>
      <c r="G10" s="55"/>
      <c r="H10" s="60"/>
    </row>
    <row r="11" spans="1:8" ht="17.25" x14ac:dyDescent="0.35">
      <c r="A11" s="47" t="s">
        <v>27</v>
      </c>
      <c r="B11" s="28" t="s">
        <v>28</v>
      </c>
      <c r="C11" s="20"/>
      <c r="D11" s="20"/>
      <c r="E11" s="24">
        <f>D11-C11</f>
        <v>0</v>
      </c>
      <c r="F11" s="25" t="e">
        <f t="shared" ref="F11:F22" si="0">E11/C11*100</f>
        <v>#DIV/0!</v>
      </c>
      <c r="G11" s="21"/>
      <c r="H11" s="22"/>
    </row>
    <row r="12" spans="1:8" ht="17.25" x14ac:dyDescent="0.3">
      <c r="A12" s="47" t="s">
        <v>29</v>
      </c>
      <c r="B12" s="28" t="s">
        <v>30</v>
      </c>
      <c r="C12" s="61"/>
      <c r="D12" s="61"/>
      <c r="E12" s="62">
        <f>D12-C12</f>
        <v>0</v>
      </c>
      <c r="F12" s="63" t="e">
        <f t="shared" si="0"/>
        <v>#DIV/0!</v>
      </c>
      <c r="G12" s="21"/>
      <c r="H12" s="22"/>
    </row>
    <row r="13" spans="1:8" ht="17.25" x14ac:dyDescent="0.35">
      <c r="A13" s="48" t="s">
        <v>31</v>
      </c>
      <c r="B13" s="40" t="s">
        <v>32</v>
      </c>
      <c r="C13" s="23"/>
      <c r="D13" s="23"/>
      <c r="E13" s="24">
        <f t="shared" ref="E13:E22" si="1">D13-C13</f>
        <v>0</v>
      </c>
      <c r="F13" s="25" t="e">
        <f t="shared" si="0"/>
        <v>#DIV/0!</v>
      </c>
      <c r="G13" s="26"/>
      <c r="H13" s="27"/>
    </row>
    <row r="14" spans="1:8" ht="17.25" x14ac:dyDescent="0.35">
      <c r="A14" s="48" t="s">
        <v>33</v>
      </c>
      <c r="B14" s="40" t="s">
        <v>34</v>
      </c>
      <c r="C14" s="24"/>
      <c r="D14" s="24"/>
      <c r="E14" s="24">
        <f t="shared" si="1"/>
        <v>0</v>
      </c>
      <c r="F14" s="25" t="e">
        <f t="shared" si="0"/>
        <v>#DIV/0!</v>
      </c>
      <c r="G14" s="26"/>
      <c r="H14" s="27"/>
    </row>
    <row r="15" spans="1:8" ht="17.25" x14ac:dyDescent="0.35">
      <c r="A15" s="47" t="s">
        <v>35</v>
      </c>
      <c r="B15" s="28" t="s">
        <v>36</v>
      </c>
      <c r="C15" s="20"/>
      <c r="D15" s="20"/>
      <c r="E15" s="24">
        <f t="shared" si="1"/>
        <v>0</v>
      </c>
      <c r="F15" s="25" t="e">
        <f t="shared" si="0"/>
        <v>#DIV/0!</v>
      </c>
      <c r="G15" s="21"/>
      <c r="H15" s="22"/>
    </row>
    <row r="16" spans="1:8" ht="17.25" x14ac:dyDescent="0.35">
      <c r="A16" s="47" t="s">
        <v>37</v>
      </c>
      <c r="B16" s="28" t="s">
        <v>38</v>
      </c>
      <c r="C16" s="20"/>
      <c r="D16" s="20"/>
      <c r="E16" s="24">
        <f t="shared" si="1"/>
        <v>0</v>
      </c>
      <c r="F16" s="25" t="e">
        <f t="shared" si="0"/>
        <v>#DIV/0!</v>
      </c>
      <c r="G16" s="21"/>
      <c r="H16" s="22"/>
    </row>
    <row r="17" spans="1:8" ht="17.25" x14ac:dyDescent="0.35">
      <c r="A17" s="47" t="s">
        <v>39</v>
      </c>
      <c r="B17" s="28" t="s">
        <v>40</v>
      </c>
      <c r="C17" s="20"/>
      <c r="D17" s="20"/>
      <c r="E17" s="24">
        <f t="shared" si="1"/>
        <v>0</v>
      </c>
      <c r="F17" s="25" t="e">
        <f t="shared" si="0"/>
        <v>#DIV/0!</v>
      </c>
      <c r="G17" s="21"/>
      <c r="H17" s="22"/>
    </row>
    <row r="18" spans="1:8" ht="17.25" x14ac:dyDescent="0.35">
      <c r="A18" s="48" t="s">
        <v>41</v>
      </c>
      <c r="B18" s="40" t="s">
        <v>42</v>
      </c>
      <c r="C18" s="24"/>
      <c r="D18" s="24"/>
      <c r="E18" s="24">
        <f t="shared" si="1"/>
        <v>0</v>
      </c>
      <c r="F18" s="25" t="e">
        <f t="shared" si="0"/>
        <v>#DIV/0!</v>
      </c>
      <c r="G18" s="26"/>
      <c r="H18" s="27"/>
    </row>
    <row r="19" spans="1:8" ht="17.25" x14ac:dyDescent="0.35">
      <c r="A19" s="47" t="s">
        <v>43</v>
      </c>
      <c r="B19" s="28" t="s">
        <v>44</v>
      </c>
      <c r="C19" s="20"/>
      <c r="D19" s="20"/>
      <c r="E19" s="24">
        <f t="shared" si="1"/>
        <v>0</v>
      </c>
      <c r="F19" s="25" t="e">
        <f t="shared" si="0"/>
        <v>#DIV/0!</v>
      </c>
      <c r="G19" s="21"/>
      <c r="H19" s="22"/>
    </row>
    <row r="20" spans="1:8" ht="17.25" x14ac:dyDescent="0.35">
      <c r="A20" s="47" t="s">
        <v>45</v>
      </c>
      <c r="B20" s="28" t="s">
        <v>46</v>
      </c>
      <c r="C20" s="20"/>
      <c r="D20" s="20"/>
      <c r="E20" s="24">
        <f t="shared" si="1"/>
        <v>0</v>
      </c>
      <c r="F20" s="25" t="e">
        <f t="shared" si="0"/>
        <v>#DIV/0!</v>
      </c>
      <c r="G20" s="21"/>
      <c r="H20" s="22"/>
    </row>
    <row r="21" spans="1:8" ht="17.25" customHeight="1" x14ac:dyDescent="0.35">
      <c r="A21" s="47" t="s">
        <v>47</v>
      </c>
      <c r="B21" s="28" t="s">
        <v>48</v>
      </c>
      <c r="C21" s="20"/>
      <c r="D21" s="20"/>
      <c r="E21" s="24">
        <f t="shared" si="1"/>
        <v>0</v>
      </c>
      <c r="F21" s="25" t="e">
        <f t="shared" si="0"/>
        <v>#DIV/0!</v>
      </c>
      <c r="G21" s="21"/>
      <c r="H21" s="22"/>
    </row>
    <row r="22" spans="1:8" ht="17.25" x14ac:dyDescent="0.35">
      <c r="A22" s="47" t="s">
        <v>49</v>
      </c>
      <c r="B22" s="28" t="s">
        <v>50</v>
      </c>
      <c r="C22" s="20"/>
      <c r="D22" s="20"/>
      <c r="E22" s="24">
        <f t="shared" si="1"/>
        <v>0</v>
      </c>
      <c r="F22" s="25" t="e">
        <f t="shared" si="0"/>
        <v>#DIV/0!</v>
      </c>
      <c r="G22" s="21"/>
      <c r="H22" s="22"/>
    </row>
    <row r="23" spans="1:8" ht="17.25" thickBot="1" x14ac:dyDescent="0.35">
      <c r="A23" s="49"/>
      <c r="B23" s="41"/>
      <c r="C23" s="51"/>
      <c r="D23" s="51"/>
      <c r="E23" s="51"/>
      <c r="F23" s="30"/>
      <c r="G23" s="29"/>
      <c r="H23" s="31"/>
    </row>
    <row r="24" spans="1:8" ht="16.5" x14ac:dyDescent="0.3">
      <c r="A24" s="42"/>
      <c r="B24" s="42"/>
      <c r="C24" s="32"/>
      <c r="D24" s="33"/>
      <c r="E24" s="33"/>
      <c r="F24" s="33"/>
      <c r="G24" s="34"/>
      <c r="H24" s="35"/>
    </row>
  </sheetData>
  <protectedRanges>
    <protectedRange sqref="H23 G10:H22" name="Range2_1"/>
    <protectedRange sqref="E2:H3 D4:H5" name="Range1_2"/>
    <protectedRange sqref="D2:D3" name="Range1_1_1"/>
  </protectedRange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view="pageBreakPreview" zoomScaleSheetLayoutView="100" workbookViewId="0">
      <pane xSplit="2" ySplit="5" topLeftCell="C6" activePane="bottomRight" state="frozen"/>
      <selection activeCell="H33" sqref="H33"/>
      <selection pane="topRight" activeCell="H33" sqref="H33"/>
      <selection pane="bottomLeft" activeCell="H33" sqref="H33"/>
      <selection pane="bottomRight" activeCell="O14" sqref="O14"/>
    </sheetView>
  </sheetViews>
  <sheetFormatPr defaultRowHeight="12.75" x14ac:dyDescent="0.2"/>
  <cols>
    <col min="1" max="1" width="7" style="158" customWidth="1"/>
    <col min="2" max="2" width="19.140625" style="158" customWidth="1"/>
    <col min="3" max="3" width="8.140625" style="158" customWidth="1"/>
    <col min="4" max="4" width="10.85546875" style="158" customWidth="1"/>
    <col min="5" max="5" width="7.28515625" style="158" bestFit="1" customWidth="1"/>
    <col min="6" max="6" width="10.85546875" style="158" customWidth="1"/>
    <col min="7" max="7" width="7.28515625" style="158" bestFit="1" customWidth="1"/>
    <col min="8" max="8" width="10.5703125" style="158" customWidth="1"/>
    <col min="9" max="9" width="8" style="158" customWidth="1"/>
    <col min="10" max="10" width="12.28515625" style="158" customWidth="1"/>
    <col min="11" max="11" width="9" style="158" customWidth="1"/>
    <col min="12" max="12" width="12" style="158" customWidth="1"/>
    <col min="13" max="16384" width="9.140625" style="158"/>
  </cols>
  <sheetData>
    <row r="1" spans="1:12" s="118" customFormat="1" ht="27" x14ac:dyDescent="0.25">
      <c r="A1" s="330" t="s">
        <v>341</v>
      </c>
      <c r="B1" s="330"/>
      <c r="C1" s="330"/>
      <c r="D1" s="330"/>
      <c r="E1" s="330"/>
      <c r="F1" s="330"/>
      <c r="G1" s="330"/>
      <c r="H1" s="330"/>
      <c r="I1" s="330"/>
      <c r="J1" s="330"/>
      <c r="K1" s="330"/>
      <c r="L1" s="330"/>
    </row>
    <row r="2" spans="1:12" s="118" customFormat="1" ht="18" x14ac:dyDescent="0.25">
      <c r="A2" s="331" t="s">
        <v>342</v>
      </c>
      <c r="B2" s="331"/>
      <c r="C2" s="331"/>
      <c r="D2" s="331"/>
      <c r="E2" s="331"/>
      <c r="F2" s="331"/>
      <c r="G2" s="331"/>
      <c r="H2" s="331"/>
      <c r="I2" s="331"/>
      <c r="J2" s="331"/>
      <c r="K2" s="331"/>
      <c r="L2" s="331"/>
    </row>
    <row r="3" spans="1:12" s="118" customFormat="1" ht="18.75" thickBot="1" x14ac:dyDescent="0.25">
      <c r="A3" s="119"/>
      <c r="B3" s="119"/>
      <c r="C3" s="119"/>
      <c r="D3" s="119"/>
      <c r="E3" s="119"/>
      <c r="F3" s="119"/>
      <c r="G3" s="119"/>
      <c r="H3" s="119"/>
      <c r="I3" s="119"/>
      <c r="J3" s="119"/>
      <c r="K3" s="119"/>
      <c r="L3" s="120" t="s">
        <v>343</v>
      </c>
    </row>
    <row r="4" spans="1:12" s="123" customFormat="1" ht="15" x14ac:dyDescent="0.25">
      <c r="A4" s="332" t="s">
        <v>344</v>
      </c>
      <c r="B4" s="334" t="s">
        <v>345</v>
      </c>
      <c r="C4" s="334" t="s">
        <v>346</v>
      </c>
      <c r="D4" s="334"/>
      <c r="E4" s="334" t="s">
        <v>347</v>
      </c>
      <c r="F4" s="334"/>
      <c r="G4" s="334" t="s">
        <v>348</v>
      </c>
      <c r="H4" s="334"/>
      <c r="I4" s="334" t="s">
        <v>349</v>
      </c>
      <c r="J4" s="334"/>
      <c r="K4" s="121" t="s">
        <v>350</v>
      </c>
      <c r="L4" s="122" t="s">
        <v>350</v>
      </c>
    </row>
    <row r="5" spans="1:12" s="125" customFormat="1" ht="30.75" thickBot="1" x14ac:dyDescent="0.3">
      <c r="A5" s="333"/>
      <c r="B5" s="335"/>
      <c r="C5" s="124" t="s">
        <v>351</v>
      </c>
      <c r="D5" s="124" t="s">
        <v>352</v>
      </c>
      <c r="E5" s="124" t="s">
        <v>351</v>
      </c>
      <c r="F5" s="124" t="s">
        <v>352</v>
      </c>
      <c r="G5" s="124" t="s">
        <v>351</v>
      </c>
      <c r="H5" s="124" t="s">
        <v>352</v>
      </c>
      <c r="I5" s="124" t="s">
        <v>351</v>
      </c>
      <c r="J5" s="124" t="s">
        <v>352</v>
      </c>
      <c r="K5" s="124" t="s">
        <v>353</v>
      </c>
      <c r="L5" s="124" t="s">
        <v>354</v>
      </c>
    </row>
    <row r="6" spans="1:12" s="134" customFormat="1" ht="16.5" x14ac:dyDescent="0.25">
      <c r="A6" s="126">
        <v>1</v>
      </c>
      <c r="B6" s="127" t="s">
        <v>456</v>
      </c>
      <c r="C6" s="128"/>
      <c r="D6" s="129"/>
      <c r="E6" s="128"/>
      <c r="F6" s="129"/>
      <c r="G6" s="128"/>
      <c r="H6" s="129"/>
      <c r="I6" s="130"/>
      <c r="J6" s="131"/>
      <c r="K6" s="132">
        <f>C6+E6+G6+I6</f>
        <v>0</v>
      </c>
      <c r="L6" s="133">
        <f>D6+F6+H6+J6</f>
        <v>0</v>
      </c>
    </row>
    <row r="7" spans="1:12" s="134" customFormat="1" ht="16.5" x14ac:dyDescent="0.25">
      <c r="A7" s="135">
        <v>2</v>
      </c>
      <c r="B7" s="127" t="s">
        <v>457</v>
      </c>
      <c r="C7" s="128"/>
      <c r="D7" s="129"/>
      <c r="E7" s="128"/>
      <c r="F7" s="129"/>
      <c r="G7" s="128"/>
      <c r="H7" s="129"/>
      <c r="I7" s="130"/>
      <c r="J7" s="136"/>
      <c r="K7" s="132">
        <f t="shared" ref="K7:L17" si="0">C7+E7+G7+I7</f>
        <v>0</v>
      </c>
      <c r="L7" s="133">
        <f t="shared" si="0"/>
        <v>0</v>
      </c>
    </row>
    <row r="8" spans="1:12" s="134" customFormat="1" ht="16.5" x14ac:dyDescent="0.25">
      <c r="A8" s="135">
        <v>3</v>
      </c>
      <c r="B8" s="127" t="s">
        <v>458</v>
      </c>
      <c r="C8" s="128"/>
      <c r="D8" s="129"/>
      <c r="E8" s="128"/>
      <c r="F8" s="129"/>
      <c r="G8" s="137"/>
      <c r="H8" s="138"/>
      <c r="I8" s="130"/>
      <c r="J8" s="136"/>
      <c r="K8" s="132">
        <f t="shared" si="0"/>
        <v>0</v>
      </c>
      <c r="L8" s="133">
        <f t="shared" si="0"/>
        <v>0</v>
      </c>
    </row>
    <row r="9" spans="1:12" s="134" customFormat="1" ht="16.5" x14ac:dyDescent="0.25">
      <c r="A9" s="135">
        <v>4</v>
      </c>
      <c r="B9" s="127" t="s">
        <v>459</v>
      </c>
      <c r="C9" s="128"/>
      <c r="D9" s="129"/>
      <c r="E9" s="128"/>
      <c r="F9" s="129"/>
      <c r="G9" s="137"/>
      <c r="H9" s="138"/>
      <c r="I9" s="139"/>
      <c r="J9" s="136"/>
      <c r="K9" s="132">
        <f t="shared" si="0"/>
        <v>0</v>
      </c>
      <c r="L9" s="133">
        <f t="shared" si="0"/>
        <v>0</v>
      </c>
    </row>
    <row r="10" spans="1:12" s="134" customFormat="1" ht="16.5" x14ac:dyDescent="0.25">
      <c r="A10" s="135">
        <v>5</v>
      </c>
      <c r="B10" s="127" t="s">
        <v>460</v>
      </c>
      <c r="C10" s="128"/>
      <c r="D10" s="129"/>
      <c r="E10" s="128"/>
      <c r="F10" s="129"/>
      <c r="G10" s="137"/>
      <c r="H10" s="138"/>
      <c r="I10" s="139"/>
      <c r="J10" s="136"/>
      <c r="K10" s="132">
        <f t="shared" si="0"/>
        <v>0</v>
      </c>
      <c r="L10" s="133">
        <f t="shared" si="0"/>
        <v>0</v>
      </c>
    </row>
    <row r="11" spans="1:12" s="134" customFormat="1" ht="16.5" x14ac:dyDescent="0.25">
      <c r="A11" s="135">
        <v>6</v>
      </c>
      <c r="B11" s="127" t="s">
        <v>461</v>
      </c>
      <c r="C11" s="128"/>
      <c r="D11" s="129"/>
      <c r="E11" s="128"/>
      <c r="F11" s="129"/>
      <c r="G11" s="137"/>
      <c r="H11" s="138"/>
      <c r="I11" s="139"/>
      <c r="J11" s="136"/>
      <c r="K11" s="132">
        <f t="shared" si="0"/>
        <v>0</v>
      </c>
      <c r="L11" s="133">
        <f t="shared" si="0"/>
        <v>0</v>
      </c>
    </row>
    <row r="12" spans="1:12" s="134" customFormat="1" ht="16.5" x14ac:dyDescent="0.25">
      <c r="A12" s="135">
        <v>7</v>
      </c>
      <c r="B12" s="127" t="s">
        <v>462</v>
      </c>
      <c r="C12" s="128"/>
      <c r="D12" s="129"/>
      <c r="E12" s="128"/>
      <c r="F12" s="129"/>
      <c r="G12" s="137"/>
      <c r="H12" s="138"/>
      <c r="I12" s="139"/>
      <c r="J12" s="136"/>
      <c r="K12" s="132">
        <f t="shared" si="0"/>
        <v>0</v>
      </c>
      <c r="L12" s="133">
        <f t="shared" si="0"/>
        <v>0</v>
      </c>
    </row>
    <row r="13" spans="1:12" s="134" customFormat="1" ht="16.5" x14ac:dyDescent="0.25">
      <c r="A13" s="135">
        <v>8</v>
      </c>
      <c r="B13" s="127" t="s">
        <v>463</v>
      </c>
      <c r="C13" s="128"/>
      <c r="D13" s="129"/>
      <c r="E13" s="128"/>
      <c r="F13" s="129"/>
      <c r="G13" s="137"/>
      <c r="H13" s="138"/>
      <c r="I13" s="139"/>
      <c r="J13" s="136"/>
      <c r="K13" s="132">
        <f t="shared" si="0"/>
        <v>0</v>
      </c>
      <c r="L13" s="133">
        <f t="shared" si="0"/>
        <v>0</v>
      </c>
    </row>
    <row r="14" spans="1:12" s="134" customFormat="1" ht="16.5" x14ac:dyDescent="0.25">
      <c r="A14" s="135">
        <v>9</v>
      </c>
      <c r="B14" s="127" t="s">
        <v>464</v>
      </c>
      <c r="C14" s="128"/>
      <c r="D14" s="129"/>
      <c r="E14" s="128"/>
      <c r="F14" s="129"/>
      <c r="G14" s="137"/>
      <c r="H14" s="138"/>
      <c r="I14" s="139"/>
      <c r="J14" s="136"/>
      <c r="K14" s="132">
        <f t="shared" si="0"/>
        <v>0</v>
      </c>
      <c r="L14" s="133">
        <f t="shared" si="0"/>
        <v>0</v>
      </c>
    </row>
    <row r="15" spans="1:12" s="134" customFormat="1" ht="16.5" x14ac:dyDescent="0.25">
      <c r="A15" s="135">
        <v>10</v>
      </c>
      <c r="B15" s="127" t="s">
        <v>465</v>
      </c>
      <c r="C15" s="128"/>
      <c r="D15" s="129"/>
      <c r="E15" s="128"/>
      <c r="F15" s="129"/>
      <c r="G15" s="137"/>
      <c r="H15" s="138"/>
      <c r="I15" s="139"/>
      <c r="J15" s="136"/>
      <c r="K15" s="132">
        <f t="shared" si="0"/>
        <v>0</v>
      </c>
      <c r="L15" s="133">
        <f t="shared" si="0"/>
        <v>0</v>
      </c>
    </row>
    <row r="16" spans="1:12" s="134" customFormat="1" ht="16.5" x14ac:dyDescent="0.25">
      <c r="A16" s="135">
        <v>11</v>
      </c>
      <c r="B16" s="127" t="s">
        <v>466</v>
      </c>
      <c r="C16" s="128"/>
      <c r="D16" s="129"/>
      <c r="E16" s="128"/>
      <c r="F16" s="129"/>
      <c r="G16" s="137"/>
      <c r="H16" s="138"/>
      <c r="I16" s="139"/>
      <c r="J16" s="136"/>
      <c r="K16" s="132">
        <f t="shared" si="0"/>
        <v>0</v>
      </c>
      <c r="L16" s="133">
        <f t="shared" si="0"/>
        <v>0</v>
      </c>
    </row>
    <row r="17" spans="1:12" s="134" customFormat="1" ht="17.25" thickBot="1" x14ac:dyDescent="0.3">
      <c r="A17" s="140">
        <v>12</v>
      </c>
      <c r="B17" s="141" t="s">
        <v>467</v>
      </c>
      <c r="C17" s="142"/>
      <c r="D17" s="143"/>
      <c r="E17" s="142"/>
      <c r="F17" s="143"/>
      <c r="G17" s="144"/>
      <c r="H17" s="145"/>
      <c r="I17" s="146"/>
      <c r="J17" s="147"/>
      <c r="K17" s="132">
        <f t="shared" si="0"/>
        <v>0</v>
      </c>
      <c r="L17" s="133">
        <f t="shared" si="0"/>
        <v>0</v>
      </c>
    </row>
    <row r="18" spans="1:12" s="152" customFormat="1" ht="17.25" thickBot="1" x14ac:dyDescent="0.3">
      <c r="A18" s="328" t="s">
        <v>355</v>
      </c>
      <c r="B18" s="329"/>
      <c r="C18" s="148">
        <f t="shared" ref="C18:I18" si="1">SUM(C6:C17)</f>
        <v>0</v>
      </c>
      <c r="D18" s="149">
        <f t="shared" si="1"/>
        <v>0</v>
      </c>
      <c r="E18" s="148">
        <f t="shared" si="1"/>
        <v>0</v>
      </c>
      <c r="F18" s="149">
        <f t="shared" si="1"/>
        <v>0</v>
      </c>
      <c r="G18" s="148">
        <f t="shared" si="1"/>
        <v>0</v>
      </c>
      <c r="H18" s="149">
        <f t="shared" si="1"/>
        <v>0</v>
      </c>
      <c r="I18" s="148">
        <f t="shared" si="1"/>
        <v>0</v>
      </c>
      <c r="J18" s="149">
        <f>SUM(J6:J17)</f>
        <v>0</v>
      </c>
      <c r="K18" s="150">
        <f>SUM(K6:K17)</f>
        <v>0</v>
      </c>
      <c r="L18" s="151">
        <f t="shared" ref="L18" si="2">SUM(L6:L17)</f>
        <v>0</v>
      </c>
    </row>
    <row r="19" spans="1:12" s="153" customFormat="1" x14ac:dyDescent="0.25"/>
    <row r="20" spans="1:12" s="153" customFormat="1" x14ac:dyDescent="0.25"/>
    <row r="21" spans="1:12" s="153" customFormat="1" x14ac:dyDescent="0.25"/>
    <row r="22" spans="1:12" s="153" customFormat="1" ht="15" x14ac:dyDescent="0.3">
      <c r="G22" s="154"/>
      <c r="I22" s="154"/>
      <c r="J22" s="155" t="s">
        <v>356</v>
      </c>
      <c r="K22" s="156"/>
      <c r="L22" s="156"/>
    </row>
    <row r="23" spans="1:12" s="153" customFormat="1" ht="15" x14ac:dyDescent="0.3">
      <c r="J23" s="157" t="s">
        <v>357</v>
      </c>
      <c r="K23" s="156"/>
      <c r="L23" s="156"/>
    </row>
    <row r="24" spans="1:12" ht="15" x14ac:dyDescent="0.3">
      <c r="J24" s="159" t="s">
        <v>358</v>
      </c>
      <c r="K24" s="156"/>
      <c r="L24" s="156"/>
    </row>
    <row r="25" spans="1:12" ht="15" x14ac:dyDescent="0.3">
      <c r="J25" s="155" t="s">
        <v>359</v>
      </c>
      <c r="K25" s="156"/>
      <c r="L25" s="156"/>
    </row>
    <row r="26" spans="1:12" ht="15" x14ac:dyDescent="0.2">
      <c r="K26" s="160"/>
    </row>
  </sheetData>
  <mergeCells count="9">
    <mergeCell ref="A18:B18"/>
    <mergeCell ref="A1:L1"/>
    <mergeCell ref="A2:L2"/>
    <mergeCell ref="A4:A5"/>
    <mergeCell ref="B4:B5"/>
    <mergeCell ref="C4:D4"/>
    <mergeCell ref="E4:F4"/>
    <mergeCell ref="G4:H4"/>
    <mergeCell ref="I4:J4"/>
  </mergeCells>
  <phoneticPr fontId="36" type="noConversion"/>
  <printOptions horizontalCentered="1"/>
  <pageMargins left="0" right="0" top="0.5" bottom="0.5" header="0.98425196850393704" footer="0.196850393700787"/>
  <pageSetup paperSize="9" firstPageNumber="217" orientation="landscape" useFirstPageNumber="1" r:id="rId1"/>
  <headerFooter>
    <oddFoote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view="pageBreakPreview" zoomScaleSheetLayoutView="100" workbookViewId="0">
      <pane xSplit="2" ySplit="5" topLeftCell="C6" activePane="bottomRight" state="frozen"/>
      <selection activeCell="H33" sqref="H33"/>
      <selection pane="topRight" activeCell="H33" sqref="H33"/>
      <selection pane="bottomLeft" activeCell="H33" sqref="H33"/>
      <selection pane="bottomRight" activeCell="N10" sqref="N10"/>
    </sheetView>
  </sheetViews>
  <sheetFormatPr defaultRowHeight="12.75" x14ac:dyDescent="0.2"/>
  <cols>
    <col min="1" max="1" width="8.140625" style="158" customWidth="1"/>
    <col min="2" max="2" width="19" style="158" customWidth="1"/>
    <col min="3" max="3" width="9" style="158" customWidth="1"/>
    <col min="4" max="4" width="11.7109375" style="158" customWidth="1"/>
    <col min="5" max="5" width="8.85546875" style="158" customWidth="1"/>
    <col min="6" max="6" width="10.7109375" style="158" customWidth="1"/>
    <col min="7" max="7" width="9.5703125" style="158" customWidth="1"/>
    <col min="8" max="8" width="10.85546875" style="158" customWidth="1"/>
    <col min="9" max="9" width="9.5703125" style="158" customWidth="1"/>
    <col min="10" max="10" width="12" style="158" customWidth="1"/>
    <col min="11" max="11" width="11.28515625" style="158" customWidth="1"/>
    <col min="12" max="12" width="13.28515625" style="158" customWidth="1"/>
    <col min="13" max="16384" width="9.140625" style="158"/>
  </cols>
  <sheetData>
    <row r="1" spans="1:12" s="118" customFormat="1" ht="27" x14ac:dyDescent="0.25">
      <c r="A1" s="330" t="s">
        <v>341</v>
      </c>
      <c r="B1" s="330"/>
      <c r="C1" s="330"/>
      <c r="D1" s="330"/>
      <c r="E1" s="330"/>
      <c r="F1" s="330"/>
      <c r="G1" s="330"/>
      <c r="H1" s="330"/>
      <c r="I1" s="330"/>
      <c r="J1" s="330"/>
      <c r="K1" s="330"/>
      <c r="L1" s="330"/>
    </row>
    <row r="2" spans="1:12" s="118" customFormat="1" ht="18" x14ac:dyDescent="0.25">
      <c r="A2" s="336" t="s">
        <v>360</v>
      </c>
      <c r="B2" s="336"/>
      <c r="C2" s="336"/>
      <c r="D2" s="336"/>
      <c r="E2" s="336"/>
      <c r="F2" s="336"/>
      <c r="G2" s="336"/>
      <c r="H2" s="336"/>
      <c r="I2" s="336"/>
      <c r="J2" s="336"/>
      <c r="K2" s="336"/>
      <c r="L2" s="336"/>
    </row>
    <row r="3" spans="1:12" s="118" customFormat="1" ht="18.75" thickBot="1" x14ac:dyDescent="0.25">
      <c r="A3" s="161"/>
      <c r="B3" s="161"/>
      <c r="C3" s="161"/>
      <c r="D3" s="161"/>
      <c r="E3" s="161"/>
      <c r="F3" s="161"/>
      <c r="G3" s="161"/>
      <c r="H3" s="161"/>
      <c r="I3" s="161"/>
      <c r="J3" s="161"/>
      <c r="K3" s="161"/>
      <c r="L3" s="120" t="s">
        <v>343</v>
      </c>
    </row>
    <row r="4" spans="1:12" s="123" customFormat="1" ht="15" x14ac:dyDescent="0.25">
      <c r="A4" s="332" t="s">
        <v>344</v>
      </c>
      <c r="B4" s="334" t="s">
        <v>345</v>
      </c>
      <c r="C4" s="334" t="s">
        <v>361</v>
      </c>
      <c r="D4" s="334"/>
      <c r="E4" s="334" t="s">
        <v>362</v>
      </c>
      <c r="F4" s="334"/>
      <c r="G4" s="337" t="s">
        <v>363</v>
      </c>
      <c r="H4" s="338"/>
      <c r="I4" s="334" t="s">
        <v>364</v>
      </c>
      <c r="J4" s="334"/>
      <c r="K4" s="121" t="s">
        <v>350</v>
      </c>
      <c r="L4" s="122" t="s">
        <v>350</v>
      </c>
    </row>
    <row r="5" spans="1:12" s="125" customFormat="1" ht="30.75" thickBot="1" x14ac:dyDescent="0.3">
      <c r="A5" s="333"/>
      <c r="B5" s="335"/>
      <c r="C5" s="124" t="s">
        <v>365</v>
      </c>
      <c r="D5" s="124" t="s">
        <v>352</v>
      </c>
      <c r="E5" s="124" t="s">
        <v>365</v>
      </c>
      <c r="F5" s="124" t="s">
        <v>366</v>
      </c>
      <c r="G5" s="124" t="s">
        <v>365</v>
      </c>
      <c r="H5" s="124" t="s">
        <v>352</v>
      </c>
      <c r="I5" s="124" t="s">
        <v>365</v>
      </c>
      <c r="J5" s="124" t="s">
        <v>352</v>
      </c>
      <c r="K5" s="124" t="s">
        <v>365</v>
      </c>
      <c r="L5" s="124" t="s">
        <v>354</v>
      </c>
    </row>
    <row r="6" spans="1:12" s="134" customFormat="1" ht="16.5" x14ac:dyDescent="0.25">
      <c r="A6" s="126">
        <v>1</v>
      </c>
      <c r="B6" s="127" t="s">
        <v>456</v>
      </c>
      <c r="C6" s="128"/>
      <c r="D6" s="129"/>
      <c r="E6" s="128"/>
      <c r="F6" s="129"/>
      <c r="G6" s="128"/>
      <c r="H6" s="129"/>
      <c r="I6" s="130"/>
      <c r="J6" s="131"/>
      <c r="K6" s="132">
        <f>C6+E6+G6+I6</f>
        <v>0</v>
      </c>
      <c r="L6" s="133">
        <f>D6+F6+H6+J6</f>
        <v>0</v>
      </c>
    </row>
    <row r="7" spans="1:12" s="134" customFormat="1" ht="16.5" x14ac:dyDescent="0.25">
      <c r="A7" s="135">
        <v>2</v>
      </c>
      <c r="B7" s="127" t="s">
        <v>457</v>
      </c>
      <c r="C7" s="128"/>
      <c r="D7" s="129"/>
      <c r="E7" s="128"/>
      <c r="F7" s="129"/>
      <c r="G7" s="128"/>
      <c r="H7" s="129"/>
      <c r="I7" s="130"/>
      <c r="J7" s="136"/>
      <c r="K7" s="132">
        <f t="shared" ref="K7:L17" si="0">C7+E7+G7+I7</f>
        <v>0</v>
      </c>
      <c r="L7" s="133">
        <f t="shared" si="0"/>
        <v>0</v>
      </c>
    </row>
    <row r="8" spans="1:12" s="134" customFormat="1" ht="16.5" x14ac:dyDescent="0.25">
      <c r="A8" s="135">
        <v>3</v>
      </c>
      <c r="B8" s="127" t="s">
        <v>458</v>
      </c>
      <c r="C8" s="128"/>
      <c r="D8" s="129"/>
      <c r="E8" s="128"/>
      <c r="F8" s="129"/>
      <c r="G8" s="137"/>
      <c r="H8" s="138"/>
      <c r="I8" s="130"/>
      <c r="J8" s="136"/>
      <c r="K8" s="132">
        <f t="shared" si="0"/>
        <v>0</v>
      </c>
      <c r="L8" s="133">
        <f t="shared" si="0"/>
        <v>0</v>
      </c>
    </row>
    <row r="9" spans="1:12" s="134" customFormat="1" ht="16.5" x14ac:dyDescent="0.25">
      <c r="A9" s="135">
        <v>4</v>
      </c>
      <c r="B9" s="127" t="s">
        <v>459</v>
      </c>
      <c r="C9" s="128"/>
      <c r="D9" s="129"/>
      <c r="E9" s="128"/>
      <c r="F9" s="129"/>
      <c r="G9" s="137"/>
      <c r="H9" s="138"/>
      <c r="I9" s="139"/>
      <c r="J9" s="136"/>
      <c r="K9" s="132">
        <f t="shared" si="0"/>
        <v>0</v>
      </c>
      <c r="L9" s="133">
        <f t="shared" si="0"/>
        <v>0</v>
      </c>
    </row>
    <row r="10" spans="1:12" s="134" customFormat="1" ht="16.5" x14ac:dyDescent="0.25">
      <c r="A10" s="135">
        <v>5</v>
      </c>
      <c r="B10" s="127" t="s">
        <v>460</v>
      </c>
      <c r="C10" s="128"/>
      <c r="D10" s="129"/>
      <c r="E10" s="128"/>
      <c r="F10" s="129"/>
      <c r="G10" s="137"/>
      <c r="H10" s="138"/>
      <c r="I10" s="139"/>
      <c r="J10" s="136"/>
      <c r="K10" s="132">
        <f t="shared" si="0"/>
        <v>0</v>
      </c>
      <c r="L10" s="133">
        <f t="shared" si="0"/>
        <v>0</v>
      </c>
    </row>
    <row r="11" spans="1:12" s="134" customFormat="1" ht="16.5" x14ac:dyDescent="0.25">
      <c r="A11" s="135">
        <v>6</v>
      </c>
      <c r="B11" s="127" t="s">
        <v>461</v>
      </c>
      <c r="C11" s="128"/>
      <c r="D11" s="129"/>
      <c r="E11" s="128"/>
      <c r="F11" s="129"/>
      <c r="G11" s="137"/>
      <c r="H11" s="138"/>
      <c r="I11" s="139"/>
      <c r="J11" s="136"/>
      <c r="K11" s="132">
        <f t="shared" si="0"/>
        <v>0</v>
      </c>
      <c r="L11" s="133">
        <f t="shared" si="0"/>
        <v>0</v>
      </c>
    </row>
    <row r="12" spans="1:12" s="134" customFormat="1" ht="16.5" x14ac:dyDescent="0.25">
      <c r="A12" s="135">
        <v>7</v>
      </c>
      <c r="B12" s="127" t="s">
        <v>462</v>
      </c>
      <c r="C12" s="128"/>
      <c r="D12" s="129"/>
      <c r="E12" s="128"/>
      <c r="F12" s="129"/>
      <c r="G12" s="137"/>
      <c r="H12" s="138"/>
      <c r="I12" s="139"/>
      <c r="J12" s="136"/>
      <c r="K12" s="132">
        <f t="shared" si="0"/>
        <v>0</v>
      </c>
      <c r="L12" s="133">
        <f t="shared" si="0"/>
        <v>0</v>
      </c>
    </row>
    <row r="13" spans="1:12" s="134" customFormat="1" ht="16.5" x14ac:dyDescent="0.25">
      <c r="A13" s="135">
        <v>8</v>
      </c>
      <c r="B13" s="127" t="s">
        <v>463</v>
      </c>
      <c r="C13" s="128"/>
      <c r="D13" s="129"/>
      <c r="E13" s="128"/>
      <c r="F13" s="129"/>
      <c r="G13" s="137"/>
      <c r="H13" s="138"/>
      <c r="I13" s="139"/>
      <c r="J13" s="136"/>
      <c r="K13" s="132">
        <f t="shared" si="0"/>
        <v>0</v>
      </c>
      <c r="L13" s="133">
        <f t="shared" si="0"/>
        <v>0</v>
      </c>
    </row>
    <row r="14" spans="1:12" s="134" customFormat="1" ht="16.5" x14ac:dyDescent="0.25">
      <c r="A14" s="135">
        <v>9</v>
      </c>
      <c r="B14" s="127" t="s">
        <v>464</v>
      </c>
      <c r="C14" s="128"/>
      <c r="D14" s="129"/>
      <c r="E14" s="128"/>
      <c r="F14" s="129"/>
      <c r="G14" s="137"/>
      <c r="H14" s="138"/>
      <c r="I14" s="139"/>
      <c r="J14" s="136"/>
      <c r="K14" s="132">
        <f t="shared" si="0"/>
        <v>0</v>
      </c>
      <c r="L14" s="133">
        <f t="shared" si="0"/>
        <v>0</v>
      </c>
    </row>
    <row r="15" spans="1:12" s="134" customFormat="1" ht="16.5" x14ac:dyDescent="0.25">
      <c r="A15" s="135">
        <v>10</v>
      </c>
      <c r="B15" s="127" t="s">
        <v>465</v>
      </c>
      <c r="C15" s="128"/>
      <c r="D15" s="129"/>
      <c r="E15" s="128"/>
      <c r="F15" s="129"/>
      <c r="G15" s="137"/>
      <c r="H15" s="138"/>
      <c r="I15" s="139"/>
      <c r="J15" s="136"/>
      <c r="K15" s="132">
        <f t="shared" si="0"/>
        <v>0</v>
      </c>
      <c r="L15" s="133">
        <f t="shared" si="0"/>
        <v>0</v>
      </c>
    </row>
    <row r="16" spans="1:12" s="134" customFormat="1" ht="16.5" x14ac:dyDescent="0.25">
      <c r="A16" s="135">
        <v>11</v>
      </c>
      <c r="B16" s="127" t="s">
        <v>466</v>
      </c>
      <c r="C16" s="128"/>
      <c r="D16" s="129"/>
      <c r="E16" s="128"/>
      <c r="F16" s="129"/>
      <c r="G16" s="137"/>
      <c r="H16" s="138"/>
      <c r="I16" s="139"/>
      <c r="J16" s="136"/>
      <c r="K16" s="132">
        <f t="shared" si="0"/>
        <v>0</v>
      </c>
      <c r="L16" s="133">
        <f t="shared" si="0"/>
        <v>0</v>
      </c>
    </row>
    <row r="17" spans="1:12" s="134" customFormat="1" ht="17.25" thickBot="1" x14ac:dyDescent="0.3">
      <c r="A17" s="140">
        <v>12</v>
      </c>
      <c r="B17" s="141" t="s">
        <v>467</v>
      </c>
      <c r="C17" s="142"/>
      <c r="D17" s="143"/>
      <c r="E17" s="142"/>
      <c r="F17" s="143"/>
      <c r="G17" s="144"/>
      <c r="H17" s="145"/>
      <c r="I17" s="146"/>
      <c r="J17" s="147"/>
      <c r="K17" s="132">
        <f t="shared" si="0"/>
        <v>0</v>
      </c>
      <c r="L17" s="133">
        <f t="shared" si="0"/>
        <v>0</v>
      </c>
    </row>
    <row r="18" spans="1:12" s="152" customFormat="1" ht="17.25" thickBot="1" x14ac:dyDescent="0.3">
      <c r="A18" s="328" t="s">
        <v>355</v>
      </c>
      <c r="B18" s="329"/>
      <c r="C18" s="148">
        <f t="shared" ref="C18:I18" si="1">SUM(C6:C17)</f>
        <v>0</v>
      </c>
      <c r="D18" s="149">
        <f t="shared" si="1"/>
        <v>0</v>
      </c>
      <c r="E18" s="148">
        <f t="shared" si="1"/>
        <v>0</v>
      </c>
      <c r="F18" s="149">
        <f t="shared" si="1"/>
        <v>0</v>
      </c>
      <c r="G18" s="148">
        <f t="shared" si="1"/>
        <v>0</v>
      </c>
      <c r="H18" s="149">
        <f t="shared" si="1"/>
        <v>0</v>
      </c>
      <c r="I18" s="148">
        <f t="shared" si="1"/>
        <v>0</v>
      </c>
      <c r="J18" s="149">
        <f>SUM(J6:J17)</f>
        <v>0</v>
      </c>
      <c r="K18" s="150">
        <f>SUM(K6:K17)</f>
        <v>0</v>
      </c>
      <c r="L18" s="151">
        <f t="shared" ref="L18" si="2">SUM(L6:L17)</f>
        <v>0</v>
      </c>
    </row>
    <row r="19" spans="1:12" s="153" customFormat="1" x14ac:dyDescent="0.25"/>
    <row r="20" spans="1:12" s="153" customFormat="1" x14ac:dyDescent="0.25"/>
    <row r="21" spans="1:12" s="153" customFormat="1" ht="15" x14ac:dyDescent="0.3">
      <c r="J21" s="155" t="s">
        <v>356</v>
      </c>
      <c r="K21" s="156"/>
      <c r="L21" s="156"/>
    </row>
    <row r="22" spans="1:12" ht="15" x14ac:dyDescent="0.3">
      <c r="J22" s="157" t="s">
        <v>357</v>
      </c>
      <c r="K22" s="156"/>
      <c r="L22" s="156"/>
    </row>
    <row r="23" spans="1:12" ht="15" x14ac:dyDescent="0.3">
      <c r="J23" s="159" t="s">
        <v>358</v>
      </c>
      <c r="K23" s="156"/>
      <c r="L23" s="156"/>
    </row>
    <row r="24" spans="1:12" ht="15" x14ac:dyDescent="0.3">
      <c r="J24" s="155" t="s">
        <v>359</v>
      </c>
      <c r="K24" s="156"/>
      <c r="L24" s="156"/>
    </row>
  </sheetData>
  <mergeCells count="9">
    <mergeCell ref="A18:B18"/>
    <mergeCell ref="A1:L1"/>
    <mergeCell ref="A2:L2"/>
    <mergeCell ref="A4:A5"/>
    <mergeCell ref="B4:B5"/>
    <mergeCell ref="C4:D4"/>
    <mergeCell ref="E4:F4"/>
    <mergeCell ref="G4:H4"/>
    <mergeCell ref="I4:J4"/>
  </mergeCells>
  <printOptions horizontalCentered="1"/>
  <pageMargins left="0" right="0" top="0.5" bottom="0.5" header="0.98425196850393704" footer="0.196850393700787"/>
  <pageSetup paperSize="9" scale="99" firstPageNumber="217" orientation="landscape" useFirstPageNumber="1" r:id="rId1"/>
  <headerFoot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1"/>
  <sheetViews>
    <sheetView zoomScaleNormal="100" zoomScaleSheetLayoutView="100" workbookViewId="0">
      <selection activeCell="D1" sqref="D1"/>
    </sheetView>
  </sheetViews>
  <sheetFormatPr defaultRowHeight="12.75" x14ac:dyDescent="0.2"/>
  <cols>
    <col min="1" max="1" width="9.140625" style="185" customWidth="1"/>
    <col min="2" max="2" width="17.7109375" style="158" customWidth="1"/>
    <col min="3" max="4" width="9.140625" style="185"/>
    <col min="5" max="5" width="9.85546875" style="158" customWidth="1"/>
    <col min="6" max="7" width="9.140625" style="199"/>
    <col min="8" max="9" width="9.140625" style="185"/>
    <col min="10" max="10" width="11.5703125" style="200" customWidth="1"/>
    <col min="11" max="11" width="9.140625" style="185"/>
    <col min="12" max="12" width="11.28515625" style="199" customWidth="1"/>
    <col min="13" max="13" width="12.140625" style="199" customWidth="1"/>
    <col min="14" max="265" width="9.140625" style="158"/>
    <col min="266" max="266" width="11.5703125" style="158" customWidth="1"/>
    <col min="267" max="267" width="11.28515625" style="158" customWidth="1"/>
    <col min="268" max="268" width="11.7109375" style="158" customWidth="1"/>
    <col min="269" max="269" width="14" style="158" customWidth="1"/>
    <col min="270" max="521" width="9.140625" style="158"/>
    <col min="522" max="522" width="11.5703125" style="158" customWidth="1"/>
    <col min="523" max="523" width="11.28515625" style="158" customWidth="1"/>
    <col min="524" max="524" width="11.7109375" style="158" customWidth="1"/>
    <col min="525" max="525" width="14" style="158" customWidth="1"/>
    <col min="526" max="777" width="9.140625" style="158"/>
    <col min="778" max="778" width="11.5703125" style="158" customWidth="1"/>
    <col min="779" max="779" width="11.28515625" style="158" customWidth="1"/>
    <col min="780" max="780" width="11.7109375" style="158" customWidth="1"/>
    <col min="781" max="781" width="14" style="158" customWidth="1"/>
    <col min="782" max="1033" width="9.140625" style="158"/>
    <col min="1034" max="1034" width="11.5703125" style="158" customWidth="1"/>
    <col min="1035" max="1035" width="11.28515625" style="158" customWidth="1"/>
    <col min="1036" max="1036" width="11.7109375" style="158" customWidth="1"/>
    <col min="1037" max="1037" width="14" style="158" customWidth="1"/>
    <col min="1038" max="1289" width="9.140625" style="158"/>
    <col min="1290" max="1290" width="11.5703125" style="158" customWidth="1"/>
    <col min="1291" max="1291" width="11.28515625" style="158" customWidth="1"/>
    <col min="1292" max="1292" width="11.7109375" style="158" customWidth="1"/>
    <col min="1293" max="1293" width="14" style="158" customWidth="1"/>
    <col min="1294" max="1545" width="9.140625" style="158"/>
    <col min="1546" max="1546" width="11.5703125" style="158" customWidth="1"/>
    <col min="1547" max="1547" width="11.28515625" style="158" customWidth="1"/>
    <col min="1548" max="1548" width="11.7109375" style="158" customWidth="1"/>
    <col min="1549" max="1549" width="14" style="158" customWidth="1"/>
    <col min="1550" max="1801" width="9.140625" style="158"/>
    <col min="1802" max="1802" width="11.5703125" style="158" customWidth="1"/>
    <col min="1803" max="1803" width="11.28515625" style="158" customWidth="1"/>
    <col min="1804" max="1804" width="11.7109375" style="158" customWidth="1"/>
    <col min="1805" max="1805" width="14" style="158" customWidth="1"/>
    <col min="1806" max="2057" width="9.140625" style="158"/>
    <col min="2058" max="2058" width="11.5703125" style="158" customWidth="1"/>
    <col min="2059" max="2059" width="11.28515625" style="158" customWidth="1"/>
    <col min="2060" max="2060" width="11.7109375" style="158" customWidth="1"/>
    <col min="2061" max="2061" width="14" style="158" customWidth="1"/>
    <col min="2062" max="2313" width="9.140625" style="158"/>
    <col min="2314" max="2314" width="11.5703125" style="158" customWidth="1"/>
    <col min="2315" max="2315" width="11.28515625" style="158" customWidth="1"/>
    <col min="2316" max="2316" width="11.7109375" style="158" customWidth="1"/>
    <col min="2317" max="2317" width="14" style="158" customWidth="1"/>
    <col min="2318" max="2569" width="9.140625" style="158"/>
    <col min="2570" max="2570" width="11.5703125" style="158" customWidth="1"/>
    <col min="2571" max="2571" width="11.28515625" style="158" customWidth="1"/>
    <col min="2572" max="2572" width="11.7109375" style="158" customWidth="1"/>
    <col min="2573" max="2573" width="14" style="158" customWidth="1"/>
    <col min="2574" max="2825" width="9.140625" style="158"/>
    <col min="2826" max="2826" width="11.5703125" style="158" customWidth="1"/>
    <col min="2827" max="2827" width="11.28515625" style="158" customWidth="1"/>
    <col min="2828" max="2828" width="11.7109375" style="158" customWidth="1"/>
    <col min="2829" max="2829" width="14" style="158" customWidth="1"/>
    <col min="2830" max="3081" width="9.140625" style="158"/>
    <col min="3082" max="3082" width="11.5703125" style="158" customWidth="1"/>
    <col min="3083" max="3083" width="11.28515625" style="158" customWidth="1"/>
    <col min="3084" max="3084" width="11.7109375" style="158" customWidth="1"/>
    <col min="3085" max="3085" width="14" style="158" customWidth="1"/>
    <col min="3086" max="3337" width="9.140625" style="158"/>
    <col min="3338" max="3338" width="11.5703125" style="158" customWidth="1"/>
    <col min="3339" max="3339" width="11.28515625" style="158" customWidth="1"/>
    <col min="3340" max="3340" width="11.7109375" style="158" customWidth="1"/>
    <col min="3341" max="3341" width="14" style="158" customWidth="1"/>
    <col min="3342" max="3593" width="9.140625" style="158"/>
    <col min="3594" max="3594" width="11.5703125" style="158" customWidth="1"/>
    <col min="3595" max="3595" width="11.28515625" style="158" customWidth="1"/>
    <col min="3596" max="3596" width="11.7109375" style="158" customWidth="1"/>
    <col min="3597" max="3597" width="14" style="158" customWidth="1"/>
    <col min="3598" max="3849" width="9.140625" style="158"/>
    <col min="3850" max="3850" width="11.5703125" style="158" customWidth="1"/>
    <col min="3851" max="3851" width="11.28515625" style="158" customWidth="1"/>
    <col min="3852" max="3852" width="11.7109375" style="158" customWidth="1"/>
    <col min="3853" max="3853" width="14" style="158" customWidth="1"/>
    <col min="3854" max="4105" width="9.140625" style="158"/>
    <col min="4106" max="4106" width="11.5703125" style="158" customWidth="1"/>
    <col min="4107" max="4107" width="11.28515625" style="158" customWidth="1"/>
    <col min="4108" max="4108" width="11.7109375" style="158" customWidth="1"/>
    <col min="4109" max="4109" width="14" style="158" customWidth="1"/>
    <col min="4110" max="4361" width="9.140625" style="158"/>
    <col min="4362" max="4362" width="11.5703125" style="158" customWidth="1"/>
    <col min="4363" max="4363" width="11.28515625" style="158" customWidth="1"/>
    <col min="4364" max="4364" width="11.7109375" style="158" customWidth="1"/>
    <col min="4365" max="4365" width="14" style="158" customWidth="1"/>
    <col min="4366" max="4617" width="9.140625" style="158"/>
    <col min="4618" max="4618" width="11.5703125" style="158" customWidth="1"/>
    <col min="4619" max="4619" width="11.28515625" style="158" customWidth="1"/>
    <col min="4620" max="4620" width="11.7109375" style="158" customWidth="1"/>
    <col min="4621" max="4621" width="14" style="158" customWidth="1"/>
    <col min="4622" max="4873" width="9.140625" style="158"/>
    <col min="4874" max="4874" width="11.5703125" style="158" customWidth="1"/>
    <col min="4875" max="4875" width="11.28515625" style="158" customWidth="1"/>
    <col min="4876" max="4876" width="11.7109375" style="158" customWidth="1"/>
    <col min="4877" max="4877" width="14" style="158" customWidth="1"/>
    <col min="4878" max="5129" width="9.140625" style="158"/>
    <col min="5130" max="5130" width="11.5703125" style="158" customWidth="1"/>
    <col min="5131" max="5131" width="11.28515625" style="158" customWidth="1"/>
    <col min="5132" max="5132" width="11.7109375" style="158" customWidth="1"/>
    <col min="5133" max="5133" width="14" style="158" customWidth="1"/>
    <col min="5134" max="5385" width="9.140625" style="158"/>
    <col min="5386" max="5386" width="11.5703125" style="158" customWidth="1"/>
    <col min="5387" max="5387" width="11.28515625" style="158" customWidth="1"/>
    <col min="5388" max="5388" width="11.7109375" style="158" customWidth="1"/>
    <col min="5389" max="5389" width="14" style="158" customWidth="1"/>
    <col min="5390" max="5641" width="9.140625" style="158"/>
    <col min="5642" max="5642" width="11.5703125" style="158" customWidth="1"/>
    <col min="5643" max="5643" width="11.28515625" style="158" customWidth="1"/>
    <col min="5644" max="5644" width="11.7109375" style="158" customWidth="1"/>
    <col min="5645" max="5645" width="14" style="158" customWidth="1"/>
    <col min="5646" max="5897" width="9.140625" style="158"/>
    <col min="5898" max="5898" width="11.5703125" style="158" customWidth="1"/>
    <col min="5899" max="5899" width="11.28515625" style="158" customWidth="1"/>
    <col min="5900" max="5900" width="11.7109375" style="158" customWidth="1"/>
    <col min="5901" max="5901" width="14" style="158" customWidth="1"/>
    <col min="5902" max="6153" width="9.140625" style="158"/>
    <col min="6154" max="6154" width="11.5703125" style="158" customWidth="1"/>
    <col min="6155" max="6155" width="11.28515625" style="158" customWidth="1"/>
    <col min="6156" max="6156" width="11.7109375" style="158" customWidth="1"/>
    <col min="6157" max="6157" width="14" style="158" customWidth="1"/>
    <col min="6158" max="6409" width="9.140625" style="158"/>
    <col min="6410" max="6410" width="11.5703125" style="158" customWidth="1"/>
    <col min="6411" max="6411" width="11.28515625" style="158" customWidth="1"/>
    <col min="6412" max="6412" width="11.7109375" style="158" customWidth="1"/>
    <col min="6413" max="6413" width="14" style="158" customWidth="1"/>
    <col min="6414" max="6665" width="9.140625" style="158"/>
    <col min="6666" max="6666" width="11.5703125" style="158" customWidth="1"/>
    <col min="6667" max="6667" width="11.28515625" style="158" customWidth="1"/>
    <col min="6668" max="6668" width="11.7109375" style="158" customWidth="1"/>
    <col min="6669" max="6669" width="14" style="158" customWidth="1"/>
    <col min="6670" max="6921" width="9.140625" style="158"/>
    <col min="6922" max="6922" width="11.5703125" style="158" customWidth="1"/>
    <col min="6923" max="6923" width="11.28515625" style="158" customWidth="1"/>
    <col min="6924" max="6924" width="11.7109375" style="158" customWidth="1"/>
    <col min="6925" max="6925" width="14" style="158" customWidth="1"/>
    <col min="6926" max="7177" width="9.140625" style="158"/>
    <col min="7178" max="7178" width="11.5703125" style="158" customWidth="1"/>
    <col min="7179" max="7179" width="11.28515625" style="158" customWidth="1"/>
    <col min="7180" max="7180" width="11.7109375" style="158" customWidth="1"/>
    <col min="7181" max="7181" width="14" style="158" customWidth="1"/>
    <col min="7182" max="7433" width="9.140625" style="158"/>
    <col min="7434" max="7434" width="11.5703125" style="158" customWidth="1"/>
    <col min="7435" max="7435" width="11.28515625" style="158" customWidth="1"/>
    <col min="7436" max="7436" width="11.7109375" style="158" customWidth="1"/>
    <col min="7437" max="7437" width="14" style="158" customWidth="1"/>
    <col min="7438" max="7689" width="9.140625" style="158"/>
    <col min="7690" max="7690" width="11.5703125" style="158" customWidth="1"/>
    <col min="7691" max="7691" width="11.28515625" style="158" customWidth="1"/>
    <col min="7692" max="7692" width="11.7109375" style="158" customWidth="1"/>
    <col min="7693" max="7693" width="14" style="158" customWidth="1"/>
    <col min="7694" max="7945" width="9.140625" style="158"/>
    <col min="7946" max="7946" width="11.5703125" style="158" customWidth="1"/>
    <col min="7947" max="7947" width="11.28515625" style="158" customWidth="1"/>
    <col min="7948" max="7948" width="11.7109375" style="158" customWidth="1"/>
    <col min="7949" max="7949" width="14" style="158" customWidth="1"/>
    <col min="7950" max="8201" width="9.140625" style="158"/>
    <col min="8202" max="8202" width="11.5703125" style="158" customWidth="1"/>
    <col min="8203" max="8203" width="11.28515625" style="158" customWidth="1"/>
    <col min="8204" max="8204" width="11.7109375" style="158" customWidth="1"/>
    <col min="8205" max="8205" width="14" style="158" customWidth="1"/>
    <col min="8206" max="8457" width="9.140625" style="158"/>
    <col min="8458" max="8458" width="11.5703125" style="158" customWidth="1"/>
    <col min="8459" max="8459" width="11.28515625" style="158" customWidth="1"/>
    <col min="8460" max="8460" width="11.7109375" style="158" customWidth="1"/>
    <col min="8461" max="8461" width="14" style="158" customWidth="1"/>
    <col min="8462" max="8713" width="9.140625" style="158"/>
    <col min="8714" max="8714" width="11.5703125" style="158" customWidth="1"/>
    <col min="8715" max="8715" width="11.28515625" style="158" customWidth="1"/>
    <col min="8716" max="8716" width="11.7109375" style="158" customWidth="1"/>
    <col min="8717" max="8717" width="14" style="158" customWidth="1"/>
    <col min="8718" max="8969" width="9.140625" style="158"/>
    <col min="8970" max="8970" width="11.5703125" style="158" customWidth="1"/>
    <col min="8971" max="8971" width="11.28515625" style="158" customWidth="1"/>
    <col min="8972" max="8972" width="11.7109375" style="158" customWidth="1"/>
    <col min="8973" max="8973" width="14" style="158" customWidth="1"/>
    <col min="8974" max="9225" width="9.140625" style="158"/>
    <col min="9226" max="9226" width="11.5703125" style="158" customWidth="1"/>
    <col min="9227" max="9227" width="11.28515625" style="158" customWidth="1"/>
    <col min="9228" max="9228" width="11.7109375" style="158" customWidth="1"/>
    <col min="9229" max="9229" width="14" style="158" customWidth="1"/>
    <col min="9230" max="9481" width="9.140625" style="158"/>
    <col min="9482" max="9482" width="11.5703125" style="158" customWidth="1"/>
    <col min="9483" max="9483" width="11.28515625" style="158" customWidth="1"/>
    <col min="9484" max="9484" width="11.7109375" style="158" customWidth="1"/>
    <col min="9485" max="9485" width="14" style="158" customWidth="1"/>
    <col min="9486" max="9737" width="9.140625" style="158"/>
    <col min="9738" max="9738" width="11.5703125" style="158" customWidth="1"/>
    <col min="9739" max="9739" width="11.28515625" style="158" customWidth="1"/>
    <col min="9740" max="9740" width="11.7109375" style="158" customWidth="1"/>
    <col min="9741" max="9741" width="14" style="158" customWidth="1"/>
    <col min="9742" max="9993" width="9.140625" style="158"/>
    <col min="9994" max="9994" width="11.5703125" style="158" customWidth="1"/>
    <col min="9995" max="9995" width="11.28515625" style="158" customWidth="1"/>
    <col min="9996" max="9996" width="11.7109375" style="158" customWidth="1"/>
    <col min="9997" max="9997" width="14" style="158" customWidth="1"/>
    <col min="9998" max="10249" width="9.140625" style="158"/>
    <col min="10250" max="10250" width="11.5703125" style="158" customWidth="1"/>
    <col min="10251" max="10251" width="11.28515625" style="158" customWidth="1"/>
    <col min="10252" max="10252" width="11.7109375" style="158" customWidth="1"/>
    <col min="10253" max="10253" width="14" style="158" customWidth="1"/>
    <col min="10254" max="10505" width="9.140625" style="158"/>
    <col min="10506" max="10506" width="11.5703125" style="158" customWidth="1"/>
    <col min="10507" max="10507" width="11.28515625" style="158" customWidth="1"/>
    <col min="10508" max="10508" width="11.7109375" style="158" customWidth="1"/>
    <col min="10509" max="10509" width="14" style="158" customWidth="1"/>
    <col min="10510" max="10761" width="9.140625" style="158"/>
    <col min="10762" max="10762" width="11.5703125" style="158" customWidth="1"/>
    <col min="10763" max="10763" width="11.28515625" style="158" customWidth="1"/>
    <col min="10764" max="10764" width="11.7109375" style="158" customWidth="1"/>
    <col min="10765" max="10765" width="14" style="158" customWidth="1"/>
    <col min="10766" max="11017" width="9.140625" style="158"/>
    <col min="11018" max="11018" width="11.5703125" style="158" customWidth="1"/>
    <col min="11019" max="11019" width="11.28515625" style="158" customWidth="1"/>
    <col min="11020" max="11020" width="11.7109375" style="158" customWidth="1"/>
    <col min="11021" max="11021" width="14" style="158" customWidth="1"/>
    <col min="11022" max="11273" width="9.140625" style="158"/>
    <col min="11274" max="11274" width="11.5703125" style="158" customWidth="1"/>
    <col min="11275" max="11275" width="11.28515625" style="158" customWidth="1"/>
    <col min="11276" max="11276" width="11.7109375" style="158" customWidth="1"/>
    <col min="11277" max="11277" width="14" style="158" customWidth="1"/>
    <col min="11278" max="11529" width="9.140625" style="158"/>
    <col min="11530" max="11530" width="11.5703125" style="158" customWidth="1"/>
    <col min="11531" max="11531" width="11.28515625" style="158" customWidth="1"/>
    <col min="11532" max="11532" width="11.7109375" style="158" customWidth="1"/>
    <col min="11533" max="11533" width="14" style="158" customWidth="1"/>
    <col min="11534" max="11785" width="9.140625" style="158"/>
    <col min="11786" max="11786" width="11.5703125" style="158" customWidth="1"/>
    <col min="11787" max="11787" width="11.28515625" style="158" customWidth="1"/>
    <col min="11788" max="11788" width="11.7109375" style="158" customWidth="1"/>
    <col min="11789" max="11789" width="14" style="158" customWidth="1"/>
    <col min="11790" max="12041" width="9.140625" style="158"/>
    <col min="12042" max="12042" width="11.5703125" style="158" customWidth="1"/>
    <col min="12043" max="12043" width="11.28515625" style="158" customWidth="1"/>
    <col min="12044" max="12044" width="11.7109375" style="158" customWidth="1"/>
    <col min="12045" max="12045" width="14" style="158" customWidth="1"/>
    <col min="12046" max="12297" width="9.140625" style="158"/>
    <col min="12298" max="12298" width="11.5703125" style="158" customWidth="1"/>
    <col min="12299" max="12299" width="11.28515625" style="158" customWidth="1"/>
    <col min="12300" max="12300" width="11.7109375" style="158" customWidth="1"/>
    <col min="12301" max="12301" width="14" style="158" customWidth="1"/>
    <col min="12302" max="12553" width="9.140625" style="158"/>
    <col min="12554" max="12554" width="11.5703125" style="158" customWidth="1"/>
    <col min="12555" max="12555" width="11.28515625" style="158" customWidth="1"/>
    <col min="12556" max="12556" width="11.7109375" style="158" customWidth="1"/>
    <col min="12557" max="12557" width="14" style="158" customWidth="1"/>
    <col min="12558" max="12809" width="9.140625" style="158"/>
    <col min="12810" max="12810" width="11.5703125" style="158" customWidth="1"/>
    <col min="12811" max="12811" width="11.28515625" style="158" customWidth="1"/>
    <col min="12812" max="12812" width="11.7109375" style="158" customWidth="1"/>
    <col min="12813" max="12813" width="14" style="158" customWidth="1"/>
    <col min="12814" max="13065" width="9.140625" style="158"/>
    <col min="13066" max="13066" width="11.5703125" style="158" customWidth="1"/>
    <col min="13067" max="13067" width="11.28515625" style="158" customWidth="1"/>
    <col min="13068" max="13068" width="11.7109375" style="158" customWidth="1"/>
    <col min="13069" max="13069" width="14" style="158" customWidth="1"/>
    <col min="13070" max="13321" width="9.140625" style="158"/>
    <col min="13322" max="13322" width="11.5703125" style="158" customWidth="1"/>
    <col min="13323" max="13323" width="11.28515625" style="158" customWidth="1"/>
    <col min="13324" max="13324" width="11.7109375" style="158" customWidth="1"/>
    <col min="13325" max="13325" width="14" style="158" customWidth="1"/>
    <col min="13326" max="13577" width="9.140625" style="158"/>
    <col min="13578" max="13578" width="11.5703125" style="158" customWidth="1"/>
    <col min="13579" max="13579" width="11.28515625" style="158" customWidth="1"/>
    <col min="13580" max="13580" width="11.7109375" style="158" customWidth="1"/>
    <col min="13581" max="13581" width="14" style="158" customWidth="1"/>
    <col min="13582" max="13833" width="9.140625" style="158"/>
    <col min="13834" max="13834" width="11.5703125" style="158" customWidth="1"/>
    <col min="13835" max="13835" width="11.28515625" style="158" customWidth="1"/>
    <col min="13836" max="13836" width="11.7109375" style="158" customWidth="1"/>
    <col min="13837" max="13837" width="14" style="158" customWidth="1"/>
    <col min="13838" max="14089" width="9.140625" style="158"/>
    <col min="14090" max="14090" width="11.5703125" style="158" customWidth="1"/>
    <col min="14091" max="14091" width="11.28515625" style="158" customWidth="1"/>
    <col min="14092" max="14092" width="11.7109375" style="158" customWidth="1"/>
    <col min="14093" max="14093" width="14" style="158" customWidth="1"/>
    <col min="14094" max="14345" width="9.140625" style="158"/>
    <col min="14346" max="14346" width="11.5703125" style="158" customWidth="1"/>
    <col min="14347" max="14347" width="11.28515625" style="158" customWidth="1"/>
    <col min="14348" max="14348" width="11.7109375" style="158" customWidth="1"/>
    <col min="14349" max="14349" width="14" style="158" customWidth="1"/>
    <col min="14350" max="14601" width="9.140625" style="158"/>
    <col min="14602" max="14602" width="11.5703125" style="158" customWidth="1"/>
    <col min="14603" max="14603" width="11.28515625" style="158" customWidth="1"/>
    <col min="14604" max="14604" width="11.7109375" style="158" customWidth="1"/>
    <col min="14605" max="14605" width="14" style="158" customWidth="1"/>
    <col min="14606" max="14857" width="9.140625" style="158"/>
    <col min="14858" max="14858" width="11.5703125" style="158" customWidth="1"/>
    <col min="14859" max="14859" width="11.28515625" style="158" customWidth="1"/>
    <col min="14860" max="14860" width="11.7109375" style="158" customWidth="1"/>
    <col min="14861" max="14861" width="14" style="158" customWidth="1"/>
    <col min="14862" max="15113" width="9.140625" style="158"/>
    <col min="15114" max="15114" width="11.5703125" style="158" customWidth="1"/>
    <col min="15115" max="15115" width="11.28515625" style="158" customWidth="1"/>
    <col min="15116" max="15116" width="11.7109375" style="158" customWidth="1"/>
    <col min="15117" max="15117" width="14" style="158" customWidth="1"/>
    <col min="15118" max="15369" width="9.140625" style="158"/>
    <col min="15370" max="15370" width="11.5703125" style="158" customWidth="1"/>
    <col min="15371" max="15371" width="11.28515625" style="158" customWidth="1"/>
    <col min="15372" max="15372" width="11.7109375" style="158" customWidth="1"/>
    <col min="15373" max="15373" width="14" style="158" customWidth="1"/>
    <col min="15374" max="15625" width="9.140625" style="158"/>
    <col min="15626" max="15626" width="11.5703125" style="158" customWidth="1"/>
    <col min="15627" max="15627" width="11.28515625" style="158" customWidth="1"/>
    <col min="15628" max="15628" width="11.7109375" style="158" customWidth="1"/>
    <col min="15629" max="15629" width="14" style="158" customWidth="1"/>
    <col min="15630" max="15881" width="9.140625" style="158"/>
    <col min="15882" max="15882" width="11.5703125" style="158" customWidth="1"/>
    <col min="15883" max="15883" width="11.28515625" style="158" customWidth="1"/>
    <col min="15884" max="15884" width="11.7109375" style="158" customWidth="1"/>
    <col min="15885" max="15885" width="14" style="158" customWidth="1"/>
    <col min="15886" max="16137" width="9.140625" style="158"/>
    <col min="16138" max="16138" width="11.5703125" style="158" customWidth="1"/>
    <col min="16139" max="16139" width="11.28515625" style="158" customWidth="1"/>
    <col min="16140" max="16140" width="11.7109375" style="158" customWidth="1"/>
    <col min="16141" max="16141" width="14" style="158" customWidth="1"/>
    <col min="16142" max="16384" width="9.140625" style="158"/>
  </cols>
  <sheetData>
    <row r="2" spans="1:13" ht="27" x14ac:dyDescent="0.4">
      <c r="A2" s="339" t="s">
        <v>341</v>
      </c>
      <c r="B2" s="339"/>
      <c r="C2" s="339"/>
      <c r="D2" s="339"/>
      <c r="E2" s="339"/>
      <c r="F2" s="339"/>
      <c r="G2" s="339"/>
      <c r="H2" s="339"/>
      <c r="I2" s="339"/>
      <c r="J2" s="339"/>
      <c r="K2" s="339"/>
      <c r="L2" s="339"/>
      <c r="M2" s="339"/>
    </row>
    <row r="3" spans="1:13" ht="18" x14ac:dyDescent="0.25">
      <c r="A3" s="340" t="s">
        <v>367</v>
      </c>
      <c r="B3" s="340"/>
      <c r="C3" s="340"/>
      <c r="D3" s="340"/>
      <c r="E3" s="340"/>
      <c r="F3" s="340"/>
      <c r="G3" s="340"/>
      <c r="H3" s="340"/>
      <c r="I3" s="340"/>
      <c r="J3" s="340"/>
      <c r="K3" s="340"/>
      <c r="L3" s="340"/>
      <c r="M3" s="340"/>
    </row>
    <row r="4" spans="1:13" ht="18.75" thickBot="1" x14ac:dyDescent="0.3">
      <c r="A4" s="162"/>
      <c r="B4" s="162"/>
      <c r="C4" s="162"/>
      <c r="D4" s="162"/>
      <c r="E4" s="162"/>
      <c r="F4" s="162"/>
      <c r="G4" s="162"/>
      <c r="H4" s="162"/>
      <c r="I4" s="162"/>
      <c r="J4" s="162"/>
      <c r="K4" s="162"/>
      <c r="L4" s="162"/>
      <c r="M4" s="120" t="s">
        <v>343</v>
      </c>
    </row>
    <row r="5" spans="1:13" ht="39" thickBot="1" x14ac:dyDescent="0.25">
      <c r="A5" s="163" t="s">
        <v>57</v>
      </c>
      <c r="B5" s="164" t="s">
        <v>368</v>
      </c>
      <c r="C5" s="165" t="s">
        <v>369</v>
      </c>
      <c r="D5" s="165" t="s">
        <v>370</v>
      </c>
      <c r="E5" s="165" t="s">
        <v>371</v>
      </c>
      <c r="F5" s="166" t="s">
        <v>372</v>
      </c>
      <c r="G5" s="166" t="s">
        <v>373</v>
      </c>
      <c r="H5" s="165" t="s">
        <v>374</v>
      </c>
      <c r="I5" s="165" t="s">
        <v>375</v>
      </c>
      <c r="J5" s="166" t="s">
        <v>376</v>
      </c>
      <c r="K5" s="165" t="s">
        <v>377</v>
      </c>
      <c r="L5" s="166" t="s">
        <v>378</v>
      </c>
      <c r="M5" s="167" t="s">
        <v>379</v>
      </c>
    </row>
    <row r="6" spans="1:13" x14ac:dyDescent="0.2">
      <c r="A6" s="168">
        <v>1</v>
      </c>
      <c r="B6" s="169"/>
      <c r="C6" s="170"/>
      <c r="D6" s="170"/>
      <c r="E6" s="169"/>
      <c r="F6" s="171"/>
      <c r="G6" s="171"/>
      <c r="H6" s="170"/>
      <c r="I6" s="170"/>
      <c r="J6" s="172"/>
      <c r="K6" s="173"/>
      <c r="L6" s="171"/>
      <c r="M6" s="171">
        <f>L6+J6</f>
        <v>0</v>
      </c>
    </row>
    <row r="7" spans="1:13" x14ac:dyDescent="0.2">
      <c r="A7" s="174">
        <v>2</v>
      </c>
      <c r="B7" s="175"/>
      <c r="C7" s="176"/>
      <c r="D7" s="176"/>
      <c r="E7" s="175"/>
      <c r="F7" s="177"/>
      <c r="G7" s="177"/>
      <c r="H7" s="176"/>
      <c r="I7" s="176"/>
      <c r="J7" s="178"/>
      <c r="K7" s="179"/>
      <c r="L7" s="177"/>
      <c r="M7" s="171">
        <f t="shared" ref="M7:M15" si="0">L7+J7</f>
        <v>0</v>
      </c>
    </row>
    <row r="8" spans="1:13" x14ac:dyDescent="0.2">
      <c r="A8" s="174">
        <v>3</v>
      </c>
      <c r="B8" s="175"/>
      <c r="C8" s="176"/>
      <c r="D8" s="176"/>
      <c r="E8" s="175"/>
      <c r="F8" s="177"/>
      <c r="G8" s="177"/>
      <c r="H8" s="176"/>
      <c r="I8" s="176"/>
      <c r="J8" s="178"/>
      <c r="K8" s="176"/>
      <c r="L8" s="177"/>
      <c r="M8" s="171">
        <f t="shared" si="0"/>
        <v>0</v>
      </c>
    </row>
    <row r="9" spans="1:13" x14ac:dyDescent="0.2">
      <c r="A9" s="174">
        <v>4</v>
      </c>
      <c r="B9" s="175"/>
      <c r="C9" s="176"/>
      <c r="D9" s="176"/>
      <c r="E9" s="175"/>
      <c r="F9" s="177"/>
      <c r="G9" s="177"/>
      <c r="H9" s="176"/>
      <c r="I9" s="176"/>
      <c r="J9" s="178"/>
      <c r="K9" s="179"/>
      <c r="L9" s="177"/>
      <c r="M9" s="171">
        <f t="shared" si="0"/>
        <v>0</v>
      </c>
    </row>
    <row r="10" spans="1:13" x14ac:dyDescent="0.2">
      <c r="A10" s="174">
        <v>5</v>
      </c>
      <c r="B10" s="175"/>
      <c r="C10" s="176"/>
      <c r="D10" s="176"/>
      <c r="E10" s="175"/>
      <c r="F10" s="177"/>
      <c r="G10" s="177"/>
      <c r="H10" s="176"/>
      <c r="I10" s="176"/>
      <c r="J10" s="178"/>
      <c r="K10" s="179"/>
      <c r="L10" s="177"/>
      <c r="M10" s="171">
        <f t="shared" si="0"/>
        <v>0</v>
      </c>
    </row>
    <row r="11" spans="1:13" x14ac:dyDescent="0.2">
      <c r="A11" s="174">
        <v>6</v>
      </c>
      <c r="B11" s="175"/>
      <c r="C11" s="176"/>
      <c r="D11" s="176"/>
      <c r="E11" s="175"/>
      <c r="F11" s="177"/>
      <c r="G11" s="177"/>
      <c r="H11" s="176"/>
      <c r="I11" s="176"/>
      <c r="J11" s="178"/>
      <c r="K11" s="179"/>
      <c r="L11" s="177"/>
      <c r="M11" s="171">
        <f t="shared" si="0"/>
        <v>0</v>
      </c>
    </row>
    <row r="12" spans="1:13" x14ac:dyDescent="0.2">
      <c r="A12" s="174">
        <v>7</v>
      </c>
      <c r="B12" s="175"/>
      <c r="C12" s="176"/>
      <c r="D12" s="176"/>
      <c r="E12" s="175"/>
      <c r="F12" s="177"/>
      <c r="G12" s="177"/>
      <c r="H12" s="176"/>
      <c r="I12" s="176"/>
      <c r="J12" s="178"/>
      <c r="K12" s="176"/>
      <c r="L12" s="177"/>
      <c r="M12" s="171">
        <f t="shared" si="0"/>
        <v>0</v>
      </c>
    </row>
    <row r="13" spans="1:13" x14ac:dyDescent="0.2">
      <c r="A13" s="174">
        <v>8</v>
      </c>
      <c r="B13" s="175"/>
      <c r="C13" s="176"/>
      <c r="D13" s="176"/>
      <c r="E13" s="175"/>
      <c r="F13" s="177"/>
      <c r="G13" s="177"/>
      <c r="H13" s="176"/>
      <c r="I13" s="176"/>
      <c r="J13" s="178"/>
      <c r="K13" s="176"/>
      <c r="L13" s="177"/>
      <c r="M13" s="171">
        <f t="shared" si="0"/>
        <v>0</v>
      </c>
    </row>
    <row r="14" spans="1:13" x14ac:dyDescent="0.2">
      <c r="A14" s="174">
        <v>9</v>
      </c>
      <c r="B14" s="175"/>
      <c r="C14" s="176"/>
      <c r="D14" s="176"/>
      <c r="E14" s="175"/>
      <c r="F14" s="177"/>
      <c r="G14" s="177"/>
      <c r="H14" s="176"/>
      <c r="I14" s="176"/>
      <c r="J14" s="178"/>
      <c r="K14" s="176"/>
      <c r="L14" s="177"/>
      <c r="M14" s="171">
        <f t="shared" si="0"/>
        <v>0</v>
      </c>
    </row>
    <row r="15" spans="1:13" x14ac:dyDescent="0.2">
      <c r="A15" s="174">
        <v>10</v>
      </c>
      <c r="B15" s="175"/>
      <c r="C15" s="176"/>
      <c r="D15" s="176"/>
      <c r="E15" s="175"/>
      <c r="F15" s="177"/>
      <c r="G15" s="177"/>
      <c r="H15" s="176"/>
      <c r="I15" s="176"/>
      <c r="J15" s="178"/>
      <c r="K15" s="176"/>
      <c r="L15" s="177"/>
      <c r="M15" s="171">
        <f t="shared" si="0"/>
        <v>0</v>
      </c>
    </row>
    <row r="16" spans="1:13" ht="13.5" thickBot="1" x14ac:dyDescent="0.25">
      <c r="A16" s="180"/>
      <c r="B16" s="181"/>
      <c r="C16" s="182"/>
      <c r="D16" s="341" t="s">
        <v>380</v>
      </c>
      <c r="E16" s="341"/>
      <c r="F16" s="183"/>
      <c r="G16" s="183"/>
      <c r="H16" s="183"/>
      <c r="I16" s="183"/>
      <c r="J16" s="183">
        <f>SUM(J6:J15)</f>
        <v>0</v>
      </c>
      <c r="K16" s="183"/>
      <c r="L16" s="183">
        <f>SUM(L6:L15)</f>
        <v>0</v>
      </c>
      <c r="M16" s="183">
        <f>SUM(M6:M15)</f>
        <v>0</v>
      </c>
    </row>
    <row r="17" spans="1:13" ht="13.5" thickBot="1" x14ac:dyDescent="0.25">
      <c r="A17" s="184" t="s">
        <v>381</v>
      </c>
      <c r="D17" s="186"/>
      <c r="E17" s="186"/>
      <c r="F17" s="187"/>
      <c r="G17" s="187"/>
      <c r="H17" s="187"/>
      <c r="I17" s="187"/>
      <c r="J17" s="187"/>
      <c r="K17" s="187"/>
      <c r="L17" s="187"/>
      <c r="M17" s="187"/>
    </row>
    <row r="18" spans="1:13" ht="39" thickBot="1" x14ac:dyDescent="0.25">
      <c r="A18" s="163" t="s">
        <v>57</v>
      </c>
      <c r="B18" s="164" t="s">
        <v>382</v>
      </c>
      <c r="C18" s="165" t="s">
        <v>369</v>
      </c>
      <c r="D18" s="165" t="s">
        <v>383</v>
      </c>
      <c r="E18" s="165" t="s">
        <v>384</v>
      </c>
      <c r="F18" s="166" t="s">
        <v>372</v>
      </c>
      <c r="G18" s="166" t="s">
        <v>385</v>
      </c>
      <c r="H18" s="165" t="s">
        <v>386</v>
      </c>
      <c r="I18" s="165" t="s">
        <v>375</v>
      </c>
      <c r="J18" s="166" t="s">
        <v>376</v>
      </c>
      <c r="K18" s="165" t="s">
        <v>377</v>
      </c>
      <c r="L18" s="166" t="s">
        <v>378</v>
      </c>
      <c r="M18" s="188" t="s">
        <v>379</v>
      </c>
    </row>
    <row r="19" spans="1:13" x14ac:dyDescent="0.2">
      <c r="A19" s="168">
        <v>1</v>
      </c>
      <c r="B19" s="169"/>
      <c r="C19" s="170"/>
      <c r="D19" s="170"/>
      <c r="E19" s="169"/>
      <c r="F19" s="171"/>
      <c r="G19" s="171"/>
      <c r="H19" s="172"/>
      <c r="I19" s="170"/>
      <c r="J19" s="172">
        <f>G19*H19*I19</f>
        <v>0</v>
      </c>
      <c r="K19" s="189"/>
      <c r="L19" s="171">
        <f>F19*K19</f>
        <v>0</v>
      </c>
      <c r="M19" s="171">
        <f>L19+J19</f>
        <v>0</v>
      </c>
    </row>
    <row r="20" spans="1:13" x14ac:dyDescent="0.2">
      <c r="A20" s="174">
        <v>2</v>
      </c>
      <c r="B20" s="169"/>
      <c r="C20" s="176"/>
      <c r="D20" s="176"/>
      <c r="E20" s="175"/>
      <c r="F20" s="177"/>
      <c r="G20" s="177"/>
      <c r="H20" s="178"/>
      <c r="I20" s="176"/>
      <c r="J20" s="178">
        <f>G20*H20*I20</f>
        <v>0</v>
      </c>
      <c r="K20" s="190"/>
      <c r="L20" s="177">
        <f>F20*K20</f>
        <v>0</v>
      </c>
      <c r="M20" s="177">
        <f>L20+J20</f>
        <v>0</v>
      </c>
    </row>
    <row r="21" spans="1:13" ht="13.5" thickBot="1" x14ac:dyDescent="0.25">
      <c r="A21" s="180"/>
      <c r="B21" s="181"/>
      <c r="C21" s="182"/>
      <c r="D21" s="341" t="s">
        <v>380</v>
      </c>
      <c r="E21" s="341"/>
      <c r="F21" s="183"/>
      <c r="G21" s="183">
        <f>SUM(G19:G20)</f>
        <v>0</v>
      </c>
      <c r="H21" s="183"/>
      <c r="I21" s="183"/>
      <c r="J21" s="191">
        <f>SUM(J19:J20)</f>
        <v>0</v>
      </c>
      <c r="K21" s="191"/>
      <c r="L21" s="191">
        <f>SUM(L19:L20)</f>
        <v>0</v>
      </c>
      <c r="M21" s="191">
        <f>SUM(M19:M20)</f>
        <v>0</v>
      </c>
    </row>
    <row r="22" spans="1:13" ht="18.75" customHeight="1" thickBot="1" x14ac:dyDescent="0.25">
      <c r="A22" s="192"/>
      <c r="B22" s="342" t="s">
        <v>387</v>
      </c>
      <c r="C22" s="343"/>
      <c r="D22" s="343"/>
      <c r="E22" s="343"/>
      <c r="F22" s="343"/>
      <c r="G22" s="343"/>
      <c r="H22" s="343"/>
      <c r="I22" s="344"/>
      <c r="J22" s="193">
        <f>J21+J16</f>
        <v>0</v>
      </c>
      <c r="K22" s="194"/>
      <c r="L22" s="194">
        <f>L21+L16</f>
        <v>0</v>
      </c>
      <c r="M22" s="194">
        <f>M21+M16</f>
        <v>0</v>
      </c>
    </row>
    <row r="23" spans="1:13" x14ac:dyDescent="0.2">
      <c r="D23" s="186"/>
      <c r="E23" s="186"/>
      <c r="F23" s="187"/>
      <c r="G23" s="187"/>
      <c r="H23" s="187"/>
      <c r="I23" s="187"/>
      <c r="J23" s="187"/>
      <c r="K23" s="187"/>
      <c r="L23" s="187"/>
      <c r="M23" s="187"/>
    </row>
    <row r="24" spans="1:13" ht="15" x14ac:dyDescent="0.25">
      <c r="B24" s="195"/>
      <c r="D24" s="186"/>
      <c r="E24" s="186"/>
      <c r="F24" s="187"/>
      <c r="G24" s="187"/>
      <c r="H24" s="186"/>
      <c r="I24" s="186"/>
      <c r="J24" s="196"/>
      <c r="K24" s="186"/>
      <c r="L24" s="187"/>
      <c r="M24" s="197"/>
    </row>
    <row r="25" spans="1:13" ht="14.25" x14ac:dyDescent="0.2">
      <c r="B25" s="198"/>
      <c r="M25" s="201"/>
    </row>
    <row r="26" spans="1:13" ht="14.25" x14ac:dyDescent="0.2">
      <c r="B26" s="198"/>
      <c r="M26" s="201"/>
    </row>
    <row r="27" spans="1:13" ht="14.25" x14ac:dyDescent="0.2">
      <c r="B27" s="198"/>
      <c r="M27" s="201"/>
    </row>
    <row r="28" spans="1:13" ht="15.75" x14ac:dyDescent="0.3">
      <c r="B28" s="198"/>
      <c r="J28" s="155" t="s">
        <v>356</v>
      </c>
      <c r="K28" s="202"/>
      <c r="L28" s="202"/>
      <c r="M28" s="201"/>
    </row>
    <row r="29" spans="1:13" ht="15.75" x14ac:dyDescent="0.3">
      <c r="B29" s="195"/>
      <c r="J29" s="157" t="s">
        <v>357</v>
      </c>
      <c r="K29" s="202"/>
      <c r="L29" s="202"/>
      <c r="M29" s="203"/>
    </row>
    <row r="30" spans="1:13" ht="15.75" x14ac:dyDescent="0.3">
      <c r="B30" s="198"/>
      <c r="J30" s="159" t="s">
        <v>358</v>
      </c>
      <c r="K30" s="202"/>
      <c r="L30" s="202"/>
      <c r="M30" s="201"/>
    </row>
    <row r="31" spans="1:13" ht="15.75" x14ac:dyDescent="0.3">
      <c r="B31" s="195"/>
      <c r="J31" s="155" t="s">
        <v>359</v>
      </c>
      <c r="K31" s="202"/>
      <c r="L31" s="202"/>
      <c r="M31" s="203"/>
    </row>
  </sheetData>
  <mergeCells count="5">
    <mergeCell ref="A2:M2"/>
    <mergeCell ref="A3:M3"/>
    <mergeCell ref="D16:E16"/>
    <mergeCell ref="D21:E21"/>
    <mergeCell ref="B22:I22"/>
  </mergeCells>
  <printOptions horizontalCentered="1"/>
  <pageMargins left="0" right="0" top="0.5" bottom="0.5" header="0.3" footer="0.3"/>
  <pageSetup paperSize="9" orientation="landscape"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
  <sheetViews>
    <sheetView view="pageBreakPreview" zoomScaleSheetLayoutView="100" workbookViewId="0">
      <selection activeCell="K6" sqref="K6"/>
    </sheetView>
  </sheetViews>
  <sheetFormatPr defaultRowHeight="12.75" x14ac:dyDescent="0.2"/>
  <cols>
    <col min="1" max="1" width="8.28515625" style="158" customWidth="1"/>
    <col min="2" max="2" width="36.85546875" style="158" customWidth="1"/>
    <col min="3" max="3" width="7.85546875" style="158" customWidth="1"/>
    <col min="4" max="4" width="13.28515625" style="158" customWidth="1"/>
    <col min="5" max="5" width="11.140625" style="158" bestFit="1" customWidth="1"/>
    <col min="6" max="6" width="12.5703125" style="158" bestFit="1" customWidth="1"/>
    <col min="7" max="256" width="9.140625" style="158"/>
    <col min="257" max="257" width="5.7109375" style="158" customWidth="1"/>
    <col min="258" max="258" width="36.85546875" style="158" customWidth="1"/>
    <col min="259" max="259" width="17.85546875" style="158" customWidth="1"/>
    <col min="260" max="260" width="10.140625" style="158" bestFit="1" customWidth="1"/>
    <col min="261" max="261" width="11.140625" style="158" bestFit="1" customWidth="1"/>
    <col min="262" max="262" width="12.5703125" style="158" bestFit="1" customWidth="1"/>
    <col min="263" max="512" width="9.140625" style="158"/>
    <col min="513" max="513" width="5.7109375" style="158" customWidth="1"/>
    <col min="514" max="514" width="36.85546875" style="158" customWidth="1"/>
    <col min="515" max="515" width="17.85546875" style="158" customWidth="1"/>
    <col min="516" max="516" width="10.140625" style="158" bestFit="1" customWidth="1"/>
    <col min="517" max="517" width="11.140625" style="158" bestFit="1" customWidth="1"/>
    <col min="518" max="518" width="12.5703125" style="158" bestFit="1" customWidth="1"/>
    <col min="519" max="768" width="9.140625" style="158"/>
    <col min="769" max="769" width="5.7109375" style="158" customWidth="1"/>
    <col min="770" max="770" width="36.85546875" style="158" customWidth="1"/>
    <col min="771" max="771" width="17.85546875" style="158" customWidth="1"/>
    <col min="772" max="772" width="10.140625" style="158" bestFit="1" customWidth="1"/>
    <col min="773" max="773" width="11.140625" style="158" bestFit="1" customWidth="1"/>
    <col min="774" max="774" width="12.5703125" style="158" bestFit="1" customWidth="1"/>
    <col min="775" max="1024" width="9.140625" style="158"/>
    <col min="1025" max="1025" width="5.7109375" style="158" customWidth="1"/>
    <col min="1026" max="1026" width="36.85546875" style="158" customWidth="1"/>
    <col min="1027" max="1027" width="17.85546875" style="158" customWidth="1"/>
    <col min="1028" max="1028" width="10.140625" style="158" bestFit="1" customWidth="1"/>
    <col min="1029" max="1029" width="11.140625" style="158" bestFit="1" customWidth="1"/>
    <col min="1030" max="1030" width="12.5703125" style="158" bestFit="1" customWidth="1"/>
    <col min="1031" max="1280" width="9.140625" style="158"/>
    <col min="1281" max="1281" width="5.7109375" style="158" customWidth="1"/>
    <col min="1282" max="1282" width="36.85546875" style="158" customWidth="1"/>
    <col min="1283" max="1283" width="17.85546875" style="158" customWidth="1"/>
    <col min="1284" max="1284" width="10.140625" style="158" bestFit="1" customWidth="1"/>
    <col min="1285" max="1285" width="11.140625" style="158" bestFit="1" customWidth="1"/>
    <col min="1286" max="1286" width="12.5703125" style="158" bestFit="1" customWidth="1"/>
    <col min="1287" max="1536" width="9.140625" style="158"/>
    <col min="1537" max="1537" width="5.7109375" style="158" customWidth="1"/>
    <col min="1538" max="1538" width="36.85546875" style="158" customWidth="1"/>
    <col min="1539" max="1539" width="17.85546875" style="158" customWidth="1"/>
    <col min="1540" max="1540" width="10.140625" style="158" bestFit="1" customWidth="1"/>
    <col min="1541" max="1541" width="11.140625" style="158" bestFit="1" customWidth="1"/>
    <col min="1542" max="1542" width="12.5703125" style="158" bestFit="1" customWidth="1"/>
    <col min="1543" max="1792" width="9.140625" style="158"/>
    <col min="1793" max="1793" width="5.7109375" style="158" customWidth="1"/>
    <col min="1794" max="1794" width="36.85546875" style="158" customWidth="1"/>
    <col min="1795" max="1795" width="17.85546875" style="158" customWidth="1"/>
    <col min="1796" max="1796" width="10.140625" style="158" bestFit="1" customWidth="1"/>
    <col min="1797" max="1797" width="11.140625" style="158" bestFit="1" customWidth="1"/>
    <col min="1798" max="1798" width="12.5703125" style="158" bestFit="1" customWidth="1"/>
    <col min="1799" max="2048" width="9.140625" style="158"/>
    <col min="2049" max="2049" width="5.7109375" style="158" customWidth="1"/>
    <col min="2050" max="2050" width="36.85546875" style="158" customWidth="1"/>
    <col min="2051" max="2051" width="17.85546875" style="158" customWidth="1"/>
    <col min="2052" max="2052" width="10.140625" style="158" bestFit="1" customWidth="1"/>
    <col min="2053" max="2053" width="11.140625" style="158" bestFit="1" customWidth="1"/>
    <col min="2054" max="2054" width="12.5703125" style="158" bestFit="1" customWidth="1"/>
    <col min="2055" max="2304" width="9.140625" style="158"/>
    <col min="2305" max="2305" width="5.7109375" style="158" customWidth="1"/>
    <col min="2306" max="2306" width="36.85546875" style="158" customWidth="1"/>
    <col min="2307" max="2307" width="17.85546875" style="158" customWidth="1"/>
    <col min="2308" max="2308" width="10.140625" style="158" bestFit="1" customWidth="1"/>
    <col min="2309" max="2309" width="11.140625" style="158" bestFit="1" customWidth="1"/>
    <col min="2310" max="2310" width="12.5703125" style="158" bestFit="1" customWidth="1"/>
    <col min="2311" max="2560" width="9.140625" style="158"/>
    <col min="2561" max="2561" width="5.7109375" style="158" customWidth="1"/>
    <col min="2562" max="2562" width="36.85546875" style="158" customWidth="1"/>
    <col min="2563" max="2563" width="17.85546875" style="158" customWidth="1"/>
    <col min="2564" max="2564" width="10.140625" style="158" bestFit="1" customWidth="1"/>
    <col min="2565" max="2565" width="11.140625" style="158" bestFit="1" customWidth="1"/>
    <col min="2566" max="2566" width="12.5703125" style="158" bestFit="1" customWidth="1"/>
    <col min="2567" max="2816" width="9.140625" style="158"/>
    <col min="2817" max="2817" width="5.7109375" style="158" customWidth="1"/>
    <col min="2818" max="2818" width="36.85546875" style="158" customWidth="1"/>
    <col min="2819" max="2819" width="17.85546875" style="158" customWidth="1"/>
    <col min="2820" max="2820" width="10.140625" style="158" bestFit="1" customWidth="1"/>
    <col min="2821" max="2821" width="11.140625" style="158" bestFit="1" customWidth="1"/>
    <col min="2822" max="2822" width="12.5703125" style="158" bestFit="1" customWidth="1"/>
    <col min="2823" max="3072" width="9.140625" style="158"/>
    <col min="3073" max="3073" width="5.7109375" style="158" customWidth="1"/>
    <col min="3074" max="3074" width="36.85546875" style="158" customWidth="1"/>
    <col min="3075" max="3075" width="17.85546875" style="158" customWidth="1"/>
    <col min="3076" max="3076" width="10.140625" style="158" bestFit="1" customWidth="1"/>
    <col min="3077" max="3077" width="11.140625" style="158" bestFit="1" customWidth="1"/>
    <col min="3078" max="3078" width="12.5703125" style="158" bestFit="1" customWidth="1"/>
    <col min="3079" max="3328" width="9.140625" style="158"/>
    <col min="3329" max="3329" width="5.7109375" style="158" customWidth="1"/>
    <col min="3330" max="3330" width="36.85546875" style="158" customWidth="1"/>
    <col min="3331" max="3331" width="17.85546875" style="158" customWidth="1"/>
    <col min="3332" max="3332" width="10.140625" style="158" bestFit="1" customWidth="1"/>
    <col min="3333" max="3333" width="11.140625" style="158" bestFit="1" customWidth="1"/>
    <col min="3334" max="3334" width="12.5703125" style="158" bestFit="1" customWidth="1"/>
    <col min="3335" max="3584" width="9.140625" style="158"/>
    <col min="3585" max="3585" width="5.7109375" style="158" customWidth="1"/>
    <col min="3586" max="3586" width="36.85546875" style="158" customWidth="1"/>
    <col min="3587" max="3587" width="17.85546875" style="158" customWidth="1"/>
    <col min="3588" max="3588" width="10.140625" style="158" bestFit="1" customWidth="1"/>
    <col min="3589" max="3589" width="11.140625" style="158" bestFit="1" customWidth="1"/>
    <col min="3590" max="3590" width="12.5703125" style="158" bestFit="1" customWidth="1"/>
    <col min="3591" max="3840" width="9.140625" style="158"/>
    <col min="3841" max="3841" width="5.7109375" style="158" customWidth="1"/>
    <col min="3842" max="3842" width="36.85546875" style="158" customWidth="1"/>
    <col min="3843" max="3843" width="17.85546875" style="158" customWidth="1"/>
    <col min="3844" max="3844" width="10.140625" style="158" bestFit="1" customWidth="1"/>
    <col min="3845" max="3845" width="11.140625" style="158" bestFit="1" customWidth="1"/>
    <col min="3846" max="3846" width="12.5703125" style="158" bestFit="1" customWidth="1"/>
    <col min="3847" max="4096" width="9.140625" style="158"/>
    <col min="4097" max="4097" width="5.7109375" style="158" customWidth="1"/>
    <col min="4098" max="4098" width="36.85546875" style="158" customWidth="1"/>
    <col min="4099" max="4099" width="17.85546875" style="158" customWidth="1"/>
    <col min="4100" max="4100" width="10.140625" style="158" bestFit="1" customWidth="1"/>
    <col min="4101" max="4101" width="11.140625" style="158" bestFit="1" customWidth="1"/>
    <col min="4102" max="4102" width="12.5703125" style="158" bestFit="1" customWidth="1"/>
    <col min="4103" max="4352" width="9.140625" style="158"/>
    <col min="4353" max="4353" width="5.7109375" style="158" customWidth="1"/>
    <col min="4354" max="4354" width="36.85546875" style="158" customWidth="1"/>
    <col min="4355" max="4355" width="17.85546875" style="158" customWidth="1"/>
    <col min="4356" max="4356" width="10.140625" style="158" bestFit="1" customWidth="1"/>
    <col min="4357" max="4357" width="11.140625" style="158" bestFit="1" customWidth="1"/>
    <col min="4358" max="4358" width="12.5703125" style="158" bestFit="1" customWidth="1"/>
    <col min="4359" max="4608" width="9.140625" style="158"/>
    <col min="4609" max="4609" width="5.7109375" style="158" customWidth="1"/>
    <col min="4610" max="4610" width="36.85546875" style="158" customWidth="1"/>
    <col min="4611" max="4611" width="17.85546875" style="158" customWidth="1"/>
    <col min="4612" max="4612" width="10.140625" style="158" bestFit="1" customWidth="1"/>
    <col min="4613" max="4613" width="11.140625" style="158" bestFit="1" customWidth="1"/>
    <col min="4614" max="4614" width="12.5703125" style="158" bestFit="1" customWidth="1"/>
    <col min="4615" max="4864" width="9.140625" style="158"/>
    <col min="4865" max="4865" width="5.7109375" style="158" customWidth="1"/>
    <col min="4866" max="4866" width="36.85546875" style="158" customWidth="1"/>
    <col min="4867" max="4867" width="17.85546875" style="158" customWidth="1"/>
    <col min="4868" max="4868" width="10.140625" style="158" bestFit="1" customWidth="1"/>
    <col min="4869" max="4869" width="11.140625" style="158" bestFit="1" customWidth="1"/>
    <col min="4870" max="4870" width="12.5703125" style="158" bestFit="1" customWidth="1"/>
    <col min="4871" max="5120" width="9.140625" style="158"/>
    <col min="5121" max="5121" width="5.7109375" style="158" customWidth="1"/>
    <col min="5122" max="5122" width="36.85546875" style="158" customWidth="1"/>
    <col min="5123" max="5123" width="17.85546875" style="158" customWidth="1"/>
    <col min="5124" max="5124" width="10.140625" style="158" bestFit="1" customWidth="1"/>
    <col min="5125" max="5125" width="11.140625" style="158" bestFit="1" customWidth="1"/>
    <col min="5126" max="5126" width="12.5703125" style="158" bestFit="1" customWidth="1"/>
    <col min="5127" max="5376" width="9.140625" style="158"/>
    <col min="5377" max="5377" width="5.7109375" style="158" customWidth="1"/>
    <col min="5378" max="5378" width="36.85546875" style="158" customWidth="1"/>
    <col min="5379" max="5379" width="17.85546875" style="158" customWidth="1"/>
    <col min="5380" max="5380" width="10.140625" style="158" bestFit="1" customWidth="1"/>
    <col min="5381" max="5381" width="11.140625" style="158" bestFit="1" customWidth="1"/>
    <col min="5382" max="5382" width="12.5703125" style="158" bestFit="1" customWidth="1"/>
    <col min="5383" max="5632" width="9.140625" style="158"/>
    <col min="5633" max="5633" width="5.7109375" style="158" customWidth="1"/>
    <col min="5634" max="5634" width="36.85546875" style="158" customWidth="1"/>
    <col min="5635" max="5635" width="17.85546875" style="158" customWidth="1"/>
    <col min="5636" max="5636" width="10.140625" style="158" bestFit="1" customWidth="1"/>
    <col min="5637" max="5637" width="11.140625" style="158" bestFit="1" customWidth="1"/>
    <col min="5638" max="5638" width="12.5703125" style="158" bestFit="1" customWidth="1"/>
    <col min="5639" max="5888" width="9.140625" style="158"/>
    <col min="5889" max="5889" width="5.7109375" style="158" customWidth="1"/>
    <col min="5890" max="5890" width="36.85546875" style="158" customWidth="1"/>
    <col min="5891" max="5891" width="17.85546875" style="158" customWidth="1"/>
    <col min="5892" max="5892" width="10.140625" style="158" bestFit="1" customWidth="1"/>
    <col min="5893" max="5893" width="11.140625" style="158" bestFit="1" customWidth="1"/>
    <col min="5894" max="5894" width="12.5703125" style="158" bestFit="1" customWidth="1"/>
    <col min="5895" max="6144" width="9.140625" style="158"/>
    <col min="6145" max="6145" width="5.7109375" style="158" customWidth="1"/>
    <col min="6146" max="6146" width="36.85546875" style="158" customWidth="1"/>
    <col min="6147" max="6147" width="17.85546875" style="158" customWidth="1"/>
    <col min="6148" max="6148" width="10.140625" style="158" bestFit="1" customWidth="1"/>
    <col min="6149" max="6149" width="11.140625" style="158" bestFit="1" customWidth="1"/>
    <col min="6150" max="6150" width="12.5703125" style="158" bestFit="1" customWidth="1"/>
    <col min="6151" max="6400" width="9.140625" style="158"/>
    <col min="6401" max="6401" width="5.7109375" style="158" customWidth="1"/>
    <col min="6402" max="6402" width="36.85546875" style="158" customWidth="1"/>
    <col min="6403" max="6403" width="17.85546875" style="158" customWidth="1"/>
    <col min="6404" max="6404" width="10.140625" style="158" bestFit="1" customWidth="1"/>
    <col min="6405" max="6405" width="11.140625" style="158" bestFit="1" customWidth="1"/>
    <col min="6406" max="6406" width="12.5703125" style="158" bestFit="1" customWidth="1"/>
    <col min="6407" max="6656" width="9.140625" style="158"/>
    <col min="6657" max="6657" width="5.7109375" style="158" customWidth="1"/>
    <col min="6658" max="6658" width="36.85546875" style="158" customWidth="1"/>
    <col min="6659" max="6659" width="17.85546875" style="158" customWidth="1"/>
    <col min="6660" max="6660" width="10.140625" style="158" bestFit="1" customWidth="1"/>
    <col min="6661" max="6661" width="11.140625" style="158" bestFit="1" customWidth="1"/>
    <col min="6662" max="6662" width="12.5703125" style="158" bestFit="1" customWidth="1"/>
    <col min="6663" max="6912" width="9.140625" style="158"/>
    <col min="6913" max="6913" width="5.7109375" style="158" customWidth="1"/>
    <col min="6914" max="6914" width="36.85546875" style="158" customWidth="1"/>
    <col min="6915" max="6915" width="17.85546875" style="158" customWidth="1"/>
    <col min="6916" max="6916" width="10.140625" style="158" bestFit="1" customWidth="1"/>
    <col min="6917" max="6917" width="11.140625" style="158" bestFit="1" customWidth="1"/>
    <col min="6918" max="6918" width="12.5703125" style="158" bestFit="1" customWidth="1"/>
    <col min="6919" max="7168" width="9.140625" style="158"/>
    <col min="7169" max="7169" width="5.7109375" style="158" customWidth="1"/>
    <col min="7170" max="7170" width="36.85546875" style="158" customWidth="1"/>
    <col min="7171" max="7171" width="17.85546875" style="158" customWidth="1"/>
    <col min="7172" max="7172" width="10.140625" style="158" bestFit="1" customWidth="1"/>
    <col min="7173" max="7173" width="11.140625" style="158" bestFit="1" customWidth="1"/>
    <col min="7174" max="7174" width="12.5703125" style="158" bestFit="1" customWidth="1"/>
    <col min="7175" max="7424" width="9.140625" style="158"/>
    <col min="7425" max="7425" width="5.7109375" style="158" customWidth="1"/>
    <col min="7426" max="7426" width="36.85546875" style="158" customWidth="1"/>
    <col min="7427" max="7427" width="17.85546875" style="158" customWidth="1"/>
    <col min="7428" max="7428" width="10.140625" style="158" bestFit="1" customWidth="1"/>
    <col min="7429" max="7429" width="11.140625" style="158" bestFit="1" customWidth="1"/>
    <col min="7430" max="7430" width="12.5703125" style="158" bestFit="1" customWidth="1"/>
    <col min="7431" max="7680" width="9.140625" style="158"/>
    <col min="7681" max="7681" width="5.7109375" style="158" customWidth="1"/>
    <col min="7682" max="7682" width="36.85546875" style="158" customWidth="1"/>
    <col min="7683" max="7683" width="17.85546875" style="158" customWidth="1"/>
    <col min="7684" max="7684" width="10.140625" style="158" bestFit="1" customWidth="1"/>
    <col min="7685" max="7685" width="11.140625" style="158" bestFit="1" customWidth="1"/>
    <col min="7686" max="7686" width="12.5703125" style="158" bestFit="1" customWidth="1"/>
    <col min="7687" max="7936" width="9.140625" style="158"/>
    <col min="7937" max="7937" width="5.7109375" style="158" customWidth="1"/>
    <col min="7938" max="7938" width="36.85546875" style="158" customWidth="1"/>
    <col min="7939" max="7939" width="17.85546875" style="158" customWidth="1"/>
    <col min="7940" max="7940" width="10.140625" style="158" bestFit="1" customWidth="1"/>
    <col min="7941" max="7941" width="11.140625" style="158" bestFit="1" customWidth="1"/>
    <col min="7942" max="7942" width="12.5703125" style="158" bestFit="1" customWidth="1"/>
    <col min="7943" max="8192" width="9.140625" style="158"/>
    <col min="8193" max="8193" width="5.7109375" style="158" customWidth="1"/>
    <col min="8194" max="8194" width="36.85546875" style="158" customWidth="1"/>
    <col min="8195" max="8195" width="17.85546875" style="158" customWidth="1"/>
    <col min="8196" max="8196" width="10.140625" style="158" bestFit="1" customWidth="1"/>
    <col min="8197" max="8197" width="11.140625" style="158" bestFit="1" customWidth="1"/>
    <col min="8198" max="8198" width="12.5703125" style="158" bestFit="1" customWidth="1"/>
    <col min="8199" max="8448" width="9.140625" style="158"/>
    <col min="8449" max="8449" width="5.7109375" style="158" customWidth="1"/>
    <col min="8450" max="8450" width="36.85546875" style="158" customWidth="1"/>
    <col min="8451" max="8451" width="17.85546875" style="158" customWidth="1"/>
    <col min="8452" max="8452" width="10.140625" style="158" bestFit="1" customWidth="1"/>
    <col min="8453" max="8453" width="11.140625" style="158" bestFit="1" customWidth="1"/>
    <col min="8454" max="8454" width="12.5703125" style="158" bestFit="1" customWidth="1"/>
    <col min="8455" max="8704" width="9.140625" style="158"/>
    <col min="8705" max="8705" width="5.7109375" style="158" customWidth="1"/>
    <col min="8706" max="8706" width="36.85546875" style="158" customWidth="1"/>
    <col min="8707" max="8707" width="17.85546875" style="158" customWidth="1"/>
    <col min="8708" max="8708" width="10.140625" style="158" bestFit="1" customWidth="1"/>
    <col min="8709" max="8709" width="11.140625" style="158" bestFit="1" customWidth="1"/>
    <col min="8710" max="8710" width="12.5703125" style="158" bestFit="1" customWidth="1"/>
    <col min="8711" max="8960" width="9.140625" style="158"/>
    <col min="8961" max="8961" width="5.7109375" style="158" customWidth="1"/>
    <col min="8962" max="8962" width="36.85546875" style="158" customWidth="1"/>
    <col min="8963" max="8963" width="17.85546875" style="158" customWidth="1"/>
    <col min="8964" max="8964" width="10.140625" style="158" bestFit="1" customWidth="1"/>
    <col min="8965" max="8965" width="11.140625" style="158" bestFit="1" customWidth="1"/>
    <col min="8966" max="8966" width="12.5703125" style="158" bestFit="1" customWidth="1"/>
    <col min="8967" max="9216" width="9.140625" style="158"/>
    <col min="9217" max="9217" width="5.7109375" style="158" customWidth="1"/>
    <col min="9218" max="9218" width="36.85546875" style="158" customWidth="1"/>
    <col min="9219" max="9219" width="17.85546875" style="158" customWidth="1"/>
    <col min="9220" max="9220" width="10.140625" style="158" bestFit="1" customWidth="1"/>
    <col min="9221" max="9221" width="11.140625" style="158" bestFit="1" customWidth="1"/>
    <col min="9222" max="9222" width="12.5703125" style="158" bestFit="1" customWidth="1"/>
    <col min="9223" max="9472" width="9.140625" style="158"/>
    <col min="9473" max="9473" width="5.7109375" style="158" customWidth="1"/>
    <col min="9474" max="9474" width="36.85546875" style="158" customWidth="1"/>
    <col min="9475" max="9475" width="17.85546875" style="158" customWidth="1"/>
    <col min="9476" max="9476" width="10.140625" style="158" bestFit="1" customWidth="1"/>
    <col min="9477" max="9477" width="11.140625" style="158" bestFit="1" customWidth="1"/>
    <col min="9478" max="9478" width="12.5703125" style="158" bestFit="1" customWidth="1"/>
    <col min="9479" max="9728" width="9.140625" style="158"/>
    <col min="9729" max="9729" width="5.7109375" style="158" customWidth="1"/>
    <col min="9730" max="9730" width="36.85546875" style="158" customWidth="1"/>
    <col min="9731" max="9731" width="17.85546875" style="158" customWidth="1"/>
    <col min="9732" max="9732" width="10.140625" style="158" bestFit="1" customWidth="1"/>
    <col min="9733" max="9733" width="11.140625" style="158" bestFit="1" customWidth="1"/>
    <col min="9734" max="9734" width="12.5703125" style="158" bestFit="1" customWidth="1"/>
    <col min="9735" max="9984" width="9.140625" style="158"/>
    <col min="9985" max="9985" width="5.7109375" style="158" customWidth="1"/>
    <col min="9986" max="9986" width="36.85546875" style="158" customWidth="1"/>
    <col min="9987" max="9987" width="17.85546875" style="158" customWidth="1"/>
    <col min="9988" max="9988" width="10.140625" style="158" bestFit="1" customWidth="1"/>
    <col min="9989" max="9989" width="11.140625" style="158" bestFit="1" customWidth="1"/>
    <col min="9990" max="9990" width="12.5703125" style="158" bestFit="1" customWidth="1"/>
    <col min="9991" max="10240" width="9.140625" style="158"/>
    <col min="10241" max="10241" width="5.7109375" style="158" customWidth="1"/>
    <col min="10242" max="10242" width="36.85546875" style="158" customWidth="1"/>
    <col min="10243" max="10243" width="17.85546875" style="158" customWidth="1"/>
    <col min="10244" max="10244" width="10.140625" style="158" bestFit="1" customWidth="1"/>
    <col min="10245" max="10245" width="11.140625" style="158" bestFit="1" customWidth="1"/>
    <col min="10246" max="10246" width="12.5703125" style="158" bestFit="1" customWidth="1"/>
    <col min="10247" max="10496" width="9.140625" style="158"/>
    <col min="10497" max="10497" width="5.7109375" style="158" customWidth="1"/>
    <col min="10498" max="10498" width="36.85546875" style="158" customWidth="1"/>
    <col min="10499" max="10499" width="17.85546875" style="158" customWidth="1"/>
    <col min="10500" max="10500" width="10.140625" style="158" bestFit="1" customWidth="1"/>
    <col min="10501" max="10501" width="11.140625" style="158" bestFit="1" customWidth="1"/>
    <col min="10502" max="10502" width="12.5703125" style="158" bestFit="1" customWidth="1"/>
    <col min="10503" max="10752" width="9.140625" style="158"/>
    <col min="10753" max="10753" width="5.7109375" style="158" customWidth="1"/>
    <col min="10754" max="10754" width="36.85546875" style="158" customWidth="1"/>
    <col min="10755" max="10755" width="17.85546875" style="158" customWidth="1"/>
    <col min="10756" max="10756" width="10.140625" style="158" bestFit="1" customWidth="1"/>
    <col min="10757" max="10757" width="11.140625" style="158" bestFit="1" customWidth="1"/>
    <col min="10758" max="10758" width="12.5703125" style="158" bestFit="1" customWidth="1"/>
    <col min="10759" max="11008" width="9.140625" style="158"/>
    <col min="11009" max="11009" width="5.7109375" style="158" customWidth="1"/>
    <col min="11010" max="11010" width="36.85546875" style="158" customWidth="1"/>
    <col min="11011" max="11011" width="17.85546875" style="158" customWidth="1"/>
    <col min="11012" max="11012" width="10.140625" style="158" bestFit="1" customWidth="1"/>
    <col min="11013" max="11013" width="11.140625" style="158" bestFit="1" customWidth="1"/>
    <col min="11014" max="11014" width="12.5703125" style="158" bestFit="1" customWidth="1"/>
    <col min="11015" max="11264" width="9.140625" style="158"/>
    <col min="11265" max="11265" width="5.7109375" style="158" customWidth="1"/>
    <col min="11266" max="11266" width="36.85546875" style="158" customWidth="1"/>
    <col min="11267" max="11267" width="17.85546875" style="158" customWidth="1"/>
    <col min="11268" max="11268" width="10.140625" style="158" bestFit="1" customWidth="1"/>
    <col min="11269" max="11269" width="11.140625" style="158" bestFit="1" customWidth="1"/>
    <col min="11270" max="11270" width="12.5703125" style="158" bestFit="1" customWidth="1"/>
    <col min="11271" max="11520" width="9.140625" style="158"/>
    <col min="11521" max="11521" width="5.7109375" style="158" customWidth="1"/>
    <col min="11522" max="11522" width="36.85546875" style="158" customWidth="1"/>
    <col min="11523" max="11523" width="17.85546875" style="158" customWidth="1"/>
    <col min="11524" max="11524" width="10.140625" style="158" bestFit="1" customWidth="1"/>
    <col min="11525" max="11525" width="11.140625" style="158" bestFit="1" customWidth="1"/>
    <col min="11526" max="11526" width="12.5703125" style="158" bestFit="1" customWidth="1"/>
    <col min="11527" max="11776" width="9.140625" style="158"/>
    <col min="11777" max="11777" width="5.7109375" style="158" customWidth="1"/>
    <col min="11778" max="11778" width="36.85546875" style="158" customWidth="1"/>
    <col min="11779" max="11779" width="17.85546875" style="158" customWidth="1"/>
    <col min="11780" max="11780" width="10.140625" style="158" bestFit="1" customWidth="1"/>
    <col min="11781" max="11781" width="11.140625" style="158" bestFit="1" customWidth="1"/>
    <col min="11782" max="11782" width="12.5703125" style="158" bestFit="1" customWidth="1"/>
    <col min="11783" max="12032" width="9.140625" style="158"/>
    <col min="12033" max="12033" width="5.7109375" style="158" customWidth="1"/>
    <col min="12034" max="12034" width="36.85546875" style="158" customWidth="1"/>
    <col min="12035" max="12035" width="17.85546875" style="158" customWidth="1"/>
    <col min="12036" max="12036" width="10.140625" style="158" bestFit="1" customWidth="1"/>
    <col min="12037" max="12037" width="11.140625" style="158" bestFit="1" customWidth="1"/>
    <col min="12038" max="12038" width="12.5703125" style="158" bestFit="1" customWidth="1"/>
    <col min="12039" max="12288" width="9.140625" style="158"/>
    <col min="12289" max="12289" width="5.7109375" style="158" customWidth="1"/>
    <col min="12290" max="12290" width="36.85546875" style="158" customWidth="1"/>
    <col min="12291" max="12291" width="17.85546875" style="158" customWidth="1"/>
    <col min="12292" max="12292" width="10.140625" style="158" bestFit="1" customWidth="1"/>
    <col min="12293" max="12293" width="11.140625" style="158" bestFit="1" customWidth="1"/>
    <col min="12294" max="12294" width="12.5703125" style="158" bestFit="1" customWidth="1"/>
    <col min="12295" max="12544" width="9.140625" style="158"/>
    <col min="12545" max="12545" width="5.7109375" style="158" customWidth="1"/>
    <col min="12546" max="12546" width="36.85546875" style="158" customWidth="1"/>
    <col min="12547" max="12547" width="17.85546875" style="158" customWidth="1"/>
    <col min="12548" max="12548" width="10.140625" style="158" bestFit="1" customWidth="1"/>
    <col min="12549" max="12549" width="11.140625" style="158" bestFit="1" customWidth="1"/>
    <col min="12550" max="12550" width="12.5703125" style="158" bestFit="1" customWidth="1"/>
    <col min="12551" max="12800" width="9.140625" style="158"/>
    <col min="12801" max="12801" width="5.7109375" style="158" customWidth="1"/>
    <col min="12802" max="12802" width="36.85546875" style="158" customWidth="1"/>
    <col min="12803" max="12803" width="17.85546875" style="158" customWidth="1"/>
    <col min="12804" max="12804" width="10.140625" style="158" bestFit="1" customWidth="1"/>
    <col min="12805" max="12805" width="11.140625" style="158" bestFit="1" customWidth="1"/>
    <col min="12806" max="12806" width="12.5703125" style="158" bestFit="1" customWidth="1"/>
    <col min="12807" max="13056" width="9.140625" style="158"/>
    <col min="13057" max="13057" width="5.7109375" style="158" customWidth="1"/>
    <col min="13058" max="13058" width="36.85546875" style="158" customWidth="1"/>
    <col min="13059" max="13059" width="17.85546875" style="158" customWidth="1"/>
    <col min="13060" max="13060" width="10.140625" style="158" bestFit="1" customWidth="1"/>
    <col min="13061" max="13061" width="11.140625" style="158" bestFit="1" customWidth="1"/>
    <col min="13062" max="13062" width="12.5703125" style="158" bestFit="1" customWidth="1"/>
    <col min="13063" max="13312" width="9.140625" style="158"/>
    <col min="13313" max="13313" width="5.7109375" style="158" customWidth="1"/>
    <col min="13314" max="13314" width="36.85546875" style="158" customWidth="1"/>
    <col min="13315" max="13315" width="17.85546875" style="158" customWidth="1"/>
    <col min="13316" max="13316" width="10.140625" style="158" bestFit="1" customWidth="1"/>
    <col min="13317" max="13317" width="11.140625" style="158" bestFit="1" customWidth="1"/>
    <col min="13318" max="13318" width="12.5703125" style="158" bestFit="1" customWidth="1"/>
    <col min="13319" max="13568" width="9.140625" style="158"/>
    <col min="13569" max="13569" width="5.7109375" style="158" customWidth="1"/>
    <col min="13570" max="13570" width="36.85546875" style="158" customWidth="1"/>
    <col min="13571" max="13571" width="17.85546875" style="158" customWidth="1"/>
    <col min="13572" max="13572" width="10.140625" style="158" bestFit="1" customWidth="1"/>
    <col min="13573" max="13573" width="11.140625" style="158" bestFit="1" customWidth="1"/>
    <col min="13574" max="13574" width="12.5703125" style="158" bestFit="1" customWidth="1"/>
    <col min="13575" max="13824" width="9.140625" style="158"/>
    <col min="13825" max="13825" width="5.7109375" style="158" customWidth="1"/>
    <col min="13826" max="13826" width="36.85546875" style="158" customWidth="1"/>
    <col min="13827" max="13827" width="17.85546875" style="158" customWidth="1"/>
    <col min="13828" max="13828" width="10.140625" style="158" bestFit="1" customWidth="1"/>
    <col min="13829" max="13829" width="11.140625" style="158" bestFit="1" customWidth="1"/>
    <col min="13830" max="13830" width="12.5703125" style="158" bestFit="1" customWidth="1"/>
    <col min="13831" max="14080" width="9.140625" style="158"/>
    <col min="14081" max="14081" width="5.7109375" style="158" customWidth="1"/>
    <col min="14082" max="14082" width="36.85546875" style="158" customWidth="1"/>
    <col min="14083" max="14083" width="17.85546875" style="158" customWidth="1"/>
    <col min="14084" max="14084" width="10.140625" style="158" bestFit="1" customWidth="1"/>
    <col min="14085" max="14085" width="11.140625" style="158" bestFit="1" customWidth="1"/>
    <col min="14086" max="14086" width="12.5703125" style="158" bestFit="1" customWidth="1"/>
    <col min="14087" max="14336" width="9.140625" style="158"/>
    <col min="14337" max="14337" width="5.7109375" style="158" customWidth="1"/>
    <col min="14338" max="14338" width="36.85546875" style="158" customWidth="1"/>
    <col min="14339" max="14339" width="17.85546875" style="158" customWidth="1"/>
    <col min="14340" max="14340" width="10.140625" style="158" bestFit="1" customWidth="1"/>
    <col min="14341" max="14341" width="11.140625" style="158" bestFit="1" customWidth="1"/>
    <col min="14342" max="14342" width="12.5703125" style="158" bestFit="1" customWidth="1"/>
    <col min="14343" max="14592" width="9.140625" style="158"/>
    <col min="14593" max="14593" width="5.7109375" style="158" customWidth="1"/>
    <col min="14594" max="14594" width="36.85546875" style="158" customWidth="1"/>
    <col min="14595" max="14595" width="17.85546875" style="158" customWidth="1"/>
    <col min="14596" max="14596" width="10.140625" style="158" bestFit="1" customWidth="1"/>
    <col min="14597" max="14597" width="11.140625" style="158" bestFit="1" customWidth="1"/>
    <col min="14598" max="14598" width="12.5703125" style="158" bestFit="1" customWidth="1"/>
    <col min="14599" max="14848" width="9.140625" style="158"/>
    <col min="14849" max="14849" width="5.7109375" style="158" customWidth="1"/>
    <col min="14850" max="14850" width="36.85546875" style="158" customWidth="1"/>
    <col min="14851" max="14851" width="17.85546875" style="158" customWidth="1"/>
    <col min="14852" max="14852" width="10.140625" style="158" bestFit="1" customWidth="1"/>
    <col min="14853" max="14853" width="11.140625" style="158" bestFit="1" customWidth="1"/>
    <col min="14854" max="14854" width="12.5703125" style="158" bestFit="1" customWidth="1"/>
    <col min="14855" max="15104" width="9.140625" style="158"/>
    <col min="15105" max="15105" width="5.7109375" style="158" customWidth="1"/>
    <col min="15106" max="15106" width="36.85546875" style="158" customWidth="1"/>
    <col min="15107" max="15107" width="17.85546875" style="158" customWidth="1"/>
    <col min="15108" max="15108" width="10.140625" style="158" bestFit="1" customWidth="1"/>
    <col min="15109" max="15109" width="11.140625" style="158" bestFit="1" customWidth="1"/>
    <col min="15110" max="15110" width="12.5703125" style="158" bestFit="1" customWidth="1"/>
    <col min="15111" max="15360" width="9.140625" style="158"/>
    <col min="15361" max="15361" width="5.7109375" style="158" customWidth="1"/>
    <col min="15362" max="15362" width="36.85546875" style="158" customWidth="1"/>
    <col min="15363" max="15363" width="17.85546875" style="158" customWidth="1"/>
    <col min="15364" max="15364" width="10.140625" style="158" bestFit="1" customWidth="1"/>
    <col min="15365" max="15365" width="11.140625" style="158" bestFit="1" customWidth="1"/>
    <col min="15366" max="15366" width="12.5703125" style="158" bestFit="1" customWidth="1"/>
    <col min="15367" max="15616" width="9.140625" style="158"/>
    <col min="15617" max="15617" width="5.7109375" style="158" customWidth="1"/>
    <col min="15618" max="15618" width="36.85546875" style="158" customWidth="1"/>
    <col min="15619" max="15619" width="17.85546875" style="158" customWidth="1"/>
    <col min="15620" max="15620" width="10.140625" style="158" bestFit="1" customWidth="1"/>
    <col min="15621" max="15621" width="11.140625" style="158" bestFit="1" customWidth="1"/>
    <col min="15622" max="15622" width="12.5703125" style="158" bestFit="1" customWidth="1"/>
    <col min="15623" max="15872" width="9.140625" style="158"/>
    <col min="15873" max="15873" width="5.7109375" style="158" customWidth="1"/>
    <col min="15874" max="15874" width="36.85546875" style="158" customWidth="1"/>
    <col min="15875" max="15875" width="17.85546875" style="158" customWidth="1"/>
    <col min="15876" max="15876" width="10.140625" style="158" bestFit="1" customWidth="1"/>
    <col min="15877" max="15877" width="11.140625" style="158" bestFit="1" customWidth="1"/>
    <col min="15878" max="15878" width="12.5703125" style="158" bestFit="1" customWidth="1"/>
    <col min="15879" max="16128" width="9.140625" style="158"/>
    <col min="16129" max="16129" width="5.7109375" style="158" customWidth="1"/>
    <col min="16130" max="16130" width="36.85546875" style="158" customWidth="1"/>
    <col min="16131" max="16131" width="17.85546875" style="158" customWidth="1"/>
    <col min="16132" max="16132" width="10.140625" style="158" bestFit="1" customWidth="1"/>
    <col min="16133" max="16133" width="11.140625" style="158" bestFit="1" customWidth="1"/>
    <col min="16134" max="16134" width="12.5703125" style="158" bestFit="1" customWidth="1"/>
    <col min="16135" max="16384" width="9.140625" style="158"/>
  </cols>
  <sheetData>
    <row r="1" spans="1:13" ht="27" x14ac:dyDescent="0.4">
      <c r="A1" s="339" t="s">
        <v>341</v>
      </c>
      <c r="B1" s="339"/>
      <c r="C1" s="339"/>
      <c r="D1" s="339"/>
      <c r="E1" s="339"/>
      <c r="F1" s="339"/>
      <c r="G1" s="204"/>
      <c r="H1" s="204"/>
      <c r="I1" s="204"/>
      <c r="J1" s="204"/>
      <c r="K1" s="204"/>
      <c r="L1" s="204"/>
      <c r="M1" s="204"/>
    </row>
    <row r="2" spans="1:13" ht="18" x14ac:dyDescent="0.2">
      <c r="A2" s="336" t="s">
        <v>388</v>
      </c>
      <c r="B2" s="336"/>
      <c r="C2" s="336"/>
      <c r="D2" s="336"/>
      <c r="E2" s="336"/>
      <c r="F2" s="336"/>
    </row>
    <row r="3" spans="1:13" ht="15" x14ac:dyDescent="0.25">
      <c r="A3" s="205"/>
      <c r="B3" s="205"/>
      <c r="C3" s="206"/>
      <c r="D3" s="205"/>
      <c r="E3" s="205"/>
      <c r="F3" s="120" t="s">
        <v>343</v>
      </c>
    </row>
    <row r="4" spans="1:13" ht="36.75" customHeight="1" x14ac:dyDescent="0.2">
      <c r="A4" s="207" t="s">
        <v>389</v>
      </c>
      <c r="B4" s="207" t="s">
        <v>390</v>
      </c>
      <c r="C4" s="207" t="s">
        <v>391</v>
      </c>
      <c r="D4" s="207" t="s">
        <v>375</v>
      </c>
      <c r="E4" s="207" t="s">
        <v>392</v>
      </c>
      <c r="F4" s="207" t="s">
        <v>393</v>
      </c>
    </row>
    <row r="5" spans="1:13" ht="19.5" customHeight="1" x14ac:dyDescent="0.2">
      <c r="A5" s="135">
        <v>1</v>
      </c>
      <c r="B5" s="135" t="s">
        <v>394</v>
      </c>
      <c r="C5" s="135"/>
      <c r="D5" s="208"/>
      <c r="E5" s="208">
        <f>D5*C5</f>
        <v>0</v>
      </c>
      <c r="F5" s="208">
        <f>E5*12</f>
        <v>0</v>
      </c>
    </row>
    <row r="6" spans="1:13" ht="19.5" customHeight="1" x14ac:dyDescent="0.2">
      <c r="A6" s="135">
        <v>2</v>
      </c>
      <c r="B6" s="135" t="s">
        <v>395</v>
      </c>
      <c r="C6" s="135"/>
      <c r="D6" s="208"/>
      <c r="E6" s="208">
        <f>D6*C6</f>
        <v>0</v>
      </c>
      <c r="F6" s="208">
        <f>E6*12</f>
        <v>0</v>
      </c>
    </row>
    <row r="7" spans="1:13" ht="21" customHeight="1" x14ac:dyDescent="0.2">
      <c r="A7" s="345" t="s">
        <v>396</v>
      </c>
      <c r="B7" s="345"/>
      <c r="C7" s="345"/>
      <c r="D7" s="345"/>
      <c r="E7" s="345"/>
      <c r="F7" s="209">
        <f>SUM(F5:F6)</f>
        <v>0</v>
      </c>
    </row>
    <row r="12" spans="1:13" ht="15" x14ac:dyDescent="0.3">
      <c r="D12" s="155" t="s">
        <v>356</v>
      </c>
      <c r="E12" s="202"/>
      <c r="F12" s="202"/>
    </row>
    <row r="13" spans="1:13" ht="15" x14ac:dyDescent="0.3">
      <c r="D13" s="157" t="s">
        <v>357</v>
      </c>
      <c r="E13" s="202"/>
      <c r="F13" s="202"/>
    </row>
    <row r="14" spans="1:13" ht="15" x14ac:dyDescent="0.3">
      <c r="D14" s="159" t="s">
        <v>358</v>
      </c>
      <c r="E14" s="202"/>
      <c r="F14" s="202"/>
    </row>
    <row r="15" spans="1:13" ht="15" x14ac:dyDescent="0.3">
      <c r="D15" s="155" t="s">
        <v>359</v>
      </c>
      <c r="E15" s="202"/>
      <c r="F15" s="202"/>
    </row>
  </sheetData>
  <mergeCells count="3">
    <mergeCell ref="A1:F1"/>
    <mergeCell ref="A2:F2"/>
    <mergeCell ref="A7:E7"/>
  </mergeCells>
  <pageMargins left="0.75" right="0.25" top="1" bottom="1" header="0.5" footer="0.5"/>
  <pageSetup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Budget 2025-26</vt:lpstr>
      <vt:lpstr>Form BM-06</vt:lpstr>
      <vt:lpstr>Revenue</vt:lpstr>
      <vt:lpstr>Costs</vt:lpstr>
      <vt:lpstr>JUSTIFICATION</vt:lpstr>
      <vt:lpstr>Gas</vt:lpstr>
      <vt:lpstr>Electricity</vt:lpstr>
      <vt:lpstr>POL</vt:lpstr>
      <vt:lpstr>Services Rendered</vt:lpstr>
      <vt:lpstr>Drugs and Medicine</vt:lpstr>
      <vt:lpstr>Cost of Other Store</vt:lpstr>
      <vt:lpstr>Bedding and Clothing</vt:lpstr>
      <vt:lpstr>X-Ray Films</vt:lpstr>
      <vt:lpstr>LPR</vt:lpstr>
      <vt:lpstr>R &amp; M of Machinery &amp; Equipment</vt:lpstr>
      <vt:lpstr>R &amp; M of Building and Structure</vt:lpstr>
      <vt:lpstr>R &amp; M of Med and Lab Equipment</vt:lpstr>
      <vt:lpstr>'Budget 2025-26'!Print_Area</vt:lpstr>
      <vt:lpstr>Electricity!Print_Area</vt:lpstr>
      <vt:lpstr>Gas!Print_Area</vt:lpstr>
      <vt:lpstr>POL!Print_Area</vt:lpstr>
      <vt:lpstr>'Budget 2025-26'!Print_Titles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2025-01-08T09:14:09Z</dcterms:modified>
</cp:coreProperties>
</file>